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 № 9\Desktop\Графики контроля\"/>
    </mc:Choice>
  </mc:AlternateContent>
  <bookViews>
    <workbookView xWindow="0" yWindow="0" windowWidth="20490" windowHeight="7155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процедур'!$A$1:$AY$161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49" i="5" l="1"/>
  <c r="AR36" i="5"/>
  <c r="AS49" i="5" l="1"/>
  <c r="AR160" i="5"/>
  <c r="AR159" i="5"/>
  <c r="AR158" i="5"/>
  <c r="AR157" i="5"/>
  <c r="AR154" i="5"/>
  <c r="AR155" i="5"/>
  <c r="AR156" i="5"/>
  <c r="AR153" i="5"/>
  <c r="AR152" i="5"/>
  <c r="AR151" i="5"/>
  <c r="AR150" i="5"/>
  <c r="AR149" i="5"/>
  <c r="AR146" i="5"/>
  <c r="AR147" i="5"/>
  <c r="AR148" i="5"/>
  <c r="AR145" i="5"/>
  <c r="AR144" i="5"/>
  <c r="AR143" i="5"/>
  <c r="AR138" i="5"/>
  <c r="AR137" i="5"/>
  <c r="AR136" i="5"/>
  <c r="AR135" i="5"/>
  <c r="AR133" i="5"/>
  <c r="AR134" i="5"/>
  <c r="AR132" i="5"/>
  <c r="AR131" i="5"/>
  <c r="AR130" i="5"/>
  <c r="AR129" i="5"/>
  <c r="AR124" i="5"/>
  <c r="AR123" i="5"/>
  <c r="AR122" i="5"/>
  <c r="AR121" i="5"/>
  <c r="AR120" i="5"/>
  <c r="AR119" i="5"/>
  <c r="AR116" i="5"/>
  <c r="AR117" i="5"/>
  <c r="AR118" i="5"/>
  <c r="AR115" i="5"/>
  <c r="AR106" i="5"/>
  <c r="AR107" i="5"/>
  <c r="AR108" i="5"/>
  <c r="AR109" i="5"/>
  <c r="AR110" i="5"/>
  <c r="AR111" i="5"/>
  <c r="AR112" i="5"/>
  <c r="AR113" i="5"/>
  <c r="AR114" i="5"/>
  <c r="AR105" i="5"/>
  <c r="AR98" i="5"/>
  <c r="AR99" i="5"/>
  <c r="AR100" i="5"/>
  <c r="AR97" i="5"/>
  <c r="AR96" i="5"/>
  <c r="AR95" i="5"/>
  <c r="AR94" i="5"/>
  <c r="AR93" i="5"/>
  <c r="AR92" i="5"/>
  <c r="AR91" i="5"/>
  <c r="AR90" i="5"/>
  <c r="AR85" i="5"/>
  <c r="AR84" i="5"/>
  <c r="AR83" i="5"/>
  <c r="AR82" i="5"/>
  <c r="AR81" i="5"/>
  <c r="AR80" i="5"/>
  <c r="AR79" i="5"/>
  <c r="AR78" i="5"/>
  <c r="AR77" i="5"/>
  <c r="AR76" i="5"/>
  <c r="AR75" i="5"/>
  <c r="AR68" i="5"/>
  <c r="AR69" i="5"/>
  <c r="AR70" i="5"/>
  <c r="AR67" i="5"/>
  <c r="AR66" i="5"/>
  <c r="AR65" i="5"/>
  <c r="AR64" i="5"/>
  <c r="AR63" i="5"/>
  <c r="AR60" i="5"/>
  <c r="AR61" i="5"/>
  <c r="AR62" i="5"/>
  <c r="AR59" i="5"/>
  <c r="AR58" i="5"/>
  <c r="AR57" i="5"/>
  <c r="AR52" i="5"/>
  <c r="AR51" i="5"/>
  <c r="AR50" i="5"/>
  <c r="AR48" i="5"/>
  <c r="AS152" i="5" l="1"/>
  <c r="AS153" i="5"/>
  <c r="AS154" i="5"/>
  <c r="AQ155" i="5"/>
  <c r="AS155" i="5" s="1"/>
  <c r="AS156" i="5"/>
  <c r="AS157" i="5"/>
  <c r="AS158" i="5"/>
  <c r="AS159" i="5"/>
  <c r="AS160" i="5"/>
  <c r="AS135" i="5" l="1"/>
  <c r="AS136" i="5"/>
  <c r="AS137" i="5"/>
  <c r="AS138" i="5"/>
  <c r="AS118" i="5"/>
  <c r="AS119" i="5"/>
  <c r="AS120" i="5"/>
  <c r="AS121" i="5"/>
  <c r="AS122" i="5"/>
  <c r="AS123" i="5"/>
  <c r="AS124" i="5"/>
  <c r="AS97" i="5"/>
  <c r="AS98" i="5"/>
  <c r="AS99" i="5"/>
  <c r="AS100" i="5"/>
  <c r="AS85" i="5"/>
  <c r="AS84" i="5"/>
  <c r="AS52" i="5" l="1"/>
  <c r="AR43" i="5"/>
  <c r="AR42" i="5"/>
  <c r="AR40" i="5"/>
  <c r="AR41" i="5"/>
  <c r="AR39" i="5"/>
  <c r="AR38" i="5"/>
  <c r="AR37" i="5"/>
  <c r="AS51" i="5"/>
  <c r="AS50" i="5"/>
  <c r="AS48" i="5"/>
  <c r="AR31" i="5"/>
  <c r="AQ31" i="5"/>
  <c r="AR30" i="5"/>
  <c r="AQ30" i="5"/>
  <c r="AR29" i="5"/>
  <c r="AQ29" i="5"/>
  <c r="AR28" i="5"/>
  <c r="AQ28" i="5"/>
  <c r="AR23" i="5"/>
  <c r="AR22" i="5"/>
  <c r="AR21" i="5"/>
  <c r="AR20" i="5"/>
  <c r="AQ23" i="5"/>
  <c r="AQ22" i="5"/>
  <c r="AQ21" i="5"/>
  <c r="AQ20" i="5"/>
  <c r="AS151" i="5"/>
  <c r="AS150" i="5"/>
  <c r="AS149" i="5"/>
  <c r="AQ148" i="5"/>
  <c r="AS148" i="5" s="1"/>
  <c r="AQ147" i="5"/>
  <c r="AS147" i="5" s="1"/>
  <c r="AS146" i="5"/>
  <c r="AS145" i="5"/>
  <c r="AS144" i="5"/>
  <c r="AS143" i="5"/>
  <c r="AS134" i="5"/>
  <c r="AS133" i="5"/>
  <c r="AS132" i="5"/>
  <c r="AQ131" i="5"/>
  <c r="AS131" i="5" s="1"/>
  <c r="AS130" i="5"/>
  <c r="AS129" i="5"/>
  <c r="AS117" i="5"/>
  <c r="AS116" i="5"/>
  <c r="AS115" i="5"/>
  <c r="AS114" i="5"/>
  <c r="AS113" i="5"/>
  <c r="AS112" i="5"/>
  <c r="AS111" i="5"/>
  <c r="AQ110" i="5"/>
  <c r="AS110" i="5" s="1"/>
  <c r="AQ109" i="5"/>
  <c r="AS109" i="5" s="1"/>
  <c r="AS108" i="5"/>
  <c r="AS107" i="5"/>
  <c r="AS106" i="5"/>
  <c r="AS105" i="5"/>
  <c r="AS96" i="5"/>
  <c r="AS95" i="5"/>
  <c r="AS94" i="5"/>
  <c r="AS93" i="5"/>
  <c r="AQ92" i="5"/>
  <c r="AS92" i="5" s="1"/>
  <c r="AS91" i="5"/>
  <c r="AS90" i="5"/>
  <c r="AS83" i="5"/>
  <c r="AQ82" i="5"/>
  <c r="AS82" i="5" s="1"/>
  <c r="AS81" i="5"/>
  <c r="AS80" i="5"/>
  <c r="AS79" i="5"/>
  <c r="AS78" i="5"/>
  <c r="AQ77" i="5"/>
  <c r="AS77" i="5" s="1"/>
  <c r="AS76" i="5"/>
  <c r="AS75" i="5"/>
  <c r="AS70" i="5"/>
  <c r="AS69" i="5"/>
  <c r="AS68" i="5"/>
  <c r="AS67" i="5"/>
  <c r="AS66" i="5"/>
  <c r="AS65" i="5"/>
  <c r="AS64" i="5"/>
  <c r="AS63" i="5"/>
  <c r="AQ62" i="5"/>
  <c r="AS62" i="5" s="1"/>
  <c r="AQ61" i="5"/>
  <c r="AS61" i="5" s="1"/>
  <c r="AQ60" i="5"/>
  <c r="AS60" i="5" s="1"/>
  <c r="AQ59" i="5"/>
  <c r="AS59" i="5" s="1"/>
  <c r="AS58" i="5"/>
  <c r="AS57" i="5"/>
  <c r="AR15" i="5"/>
  <c r="AQ15" i="5"/>
  <c r="AR14" i="5"/>
  <c r="AQ14" i="5"/>
  <c r="AR13" i="5"/>
  <c r="AQ13" i="5"/>
  <c r="AR12" i="5"/>
  <c r="AQ12" i="5"/>
  <c r="AS40" i="5" l="1"/>
  <c r="AS12" i="5"/>
  <c r="AS37" i="5"/>
  <c r="AS38" i="5"/>
  <c r="AS36" i="5"/>
  <c r="AS41" i="5"/>
  <c r="AS30" i="5"/>
  <c r="AS15" i="5"/>
  <c r="AS29" i="5"/>
  <c r="AS14" i="5"/>
  <c r="AS42" i="5"/>
  <c r="AS39" i="5"/>
  <c r="AS43" i="5"/>
  <c r="AS31" i="5"/>
  <c r="AS13" i="5"/>
  <c r="AS28" i="5"/>
  <c r="AS22" i="5"/>
  <c r="AS23" i="5"/>
  <c r="AS21" i="5"/>
  <c r="AS20" i="5"/>
</calcChain>
</file>

<file path=xl/sharedStrings.xml><?xml version="1.0" encoding="utf-8"?>
<sst xmlns="http://schemas.openxmlformats.org/spreadsheetml/2006/main" count="757" uniqueCount="114">
  <si>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</si>
  <si>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</si>
  <si>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</si>
  <si>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</si>
  <si>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</si>
  <si>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</si>
  <si>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</si>
  <si>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</si>
  <si>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</si>
  <si>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</si>
  <si>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</si>
  <si>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</si>
  <si>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</si>
  <si>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</si>
  <si>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</si>
  <si>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</si>
  <si>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</si>
  <si>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</si>
  <si>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</si>
  <si>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</si>
  <si>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</si>
  <si>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</si>
  <si>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</si>
  <si>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</si>
  <si>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</si>
  <si>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</si>
  <si>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</si>
  <si>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</si>
  <si>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</si>
  <si>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</si>
  <si>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</si>
  <si>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</si>
  <si>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</si>
  <si>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</si>
  <si>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</si>
  <si>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</si>
  <si>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</si>
  <si>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</si>
  <si>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</si>
  <si>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</si>
  <si>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10 класс</t>
  </si>
  <si>
    <t>11 класс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</si>
  <si>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</si>
  <si>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</si>
  <si>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</si>
  <si>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</si>
  <si>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</si>
  <si>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</si>
  <si>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</si>
  <si>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</si>
  <si>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</si>
  <si>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</si>
  <si>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</si>
  <si>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</si>
  <si>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</si>
  <si>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</si>
  <si>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</si>
  <si>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</si>
  <si>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</si>
  <si>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</si>
  <si>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</si>
  <si>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</si>
  <si>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</si>
  <si>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</si>
  <si>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</si>
  <si>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</si>
  <si>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</si>
  <si>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</si>
  <si>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4а</t>
  </si>
  <si>
    <t>4б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</si>
  <si>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</si>
  <si>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</si>
  <si>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</si>
  <si>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</si>
  <si>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</si>
  <si>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</si>
  <si>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</si>
  <si>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</si>
  <si>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</si>
  <si>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</si>
  <si>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</si>
  <si>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</si>
  <si>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6а</t>
  </si>
  <si>
    <t>6б</t>
  </si>
  <si>
    <t>9а</t>
  </si>
  <si>
    <t>9б</t>
  </si>
  <si>
    <t>Алгебра и начала математического анализа</t>
  </si>
  <si>
    <t>11а</t>
  </si>
  <si>
    <t>11б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</si>
  <si>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</si>
  <si>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</si>
  <si>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</si>
  <si>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</si>
  <si>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>Период (полугодие, год)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</si>
  <si>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</si>
  <si>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</si>
  <si>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</si>
  <si>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</si>
  <si>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</si>
  <si>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</si>
  <si>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</si>
  <si>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</si>
  <si>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</si>
  <si>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г. Богданович</t>
  </si>
  <si>
    <t>МАОУ школа - интернат № 9</t>
  </si>
  <si>
    <t>КР</t>
  </si>
  <si>
    <t>ПР</t>
  </si>
  <si>
    <t>ВПР</t>
  </si>
  <si>
    <t>ДР</t>
  </si>
  <si>
    <t xml:space="preserve">  КР</t>
  </si>
  <si>
    <t xml:space="preserve">Приложение 1 к приказу от 01.09.2025г. </t>
  </si>
  <si>
    <t xml:space="preserve"> №191-3</t>
  </si>
  <si>
    <t>191-3</t>
  </si>
  <si>
    <t>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</si>
</sst>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6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9" fillId="0" borderId="0" xfId="0" applyNumberFormat="1" applyFont="1" applyBorder="1" applyAlignment="1">
      <alignment vertical="center"/>
    </xf>
    <xf numFmtId="164" fontId="19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center"/>
    </xf>
    <xf numFmtId="49" fontId="22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9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9" fillId="0" borderId="0" xfId="0" applyFont="1"/>
    <xf numFmtId="0" fontId="25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19" fillId="0" borderId="0" xfId="0" applyNumberFormat="1" applyFont="1" applyBorder="1" applyAlignment="1">
      <alignment horizontal="center" vertical="center"/>
    </xf>
    <xf numFmtId="0" fontId="2" fillId="0" borderId="15" xfId="0" applyFont="1" applyBorder="1" applyAlignment="1"/>
    <xf numFmtId="49" fontId="21" fillId="0" borderId="1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9" fontId="21" fillId="0" borderId="1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/>
    <xf numFmtId="0" fontId="2" fillId="4" borderId="0" xfId="0" applyFont="1" applyFill="1"/>
    <xf numFmtId="0" fontId="5" fillId="0" borderId="1" xfId="0" applyFont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4" fillId="2" borderId="3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49" fontId="19" fillId="0" borderId="0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14" fontId="19" fillId="0" borderId="0" xfId="0" applyNumberFormat="1" applyFont="1" applyAlignment="1">
      <alignment vertical="center"/>
    </xf>
    <xf numFmtId="14" fontId="2" fillId="0" borderId="0" xfId="0" applyNumberFormat="1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topLeftCell="A25" workbookViewId="0">
      <selection activeCell="A21" sqref="A21"/>
    </sheetView>
  </sheetViews>
  <sheetFormatPr defaultRowHeight="15" x14ac:dyDescent="0.25"/>
  <cols>
    <col min="1" max="1" width="123.42578125" customWidth="1"/>
  </cols>
  <sheetData>
    <row r="1" spans="1:1" ht="20.25" x14ac:dyDescent="0.25">
      <c r="A1" s="10" t="s">
        <v>51</v>
      </c>
    </row>
    <row r="2" spans="1:1" ht="18.75" x14ac:dyDescent="0.25">
      <c r="A2" s="11"/>
    </row>
    <row r="3" spans="1:1" ht="138.75" customHeight="1" x14ac:dyDescent="0.25">
      <c r="A3" s="12" t="s">
        <v>100</v>
      </c>
    </row>
    <row r="4" spans="1:1" ht="262.5" x14ac:dyDescent="0.25">
      <c r="A4" s="17" t="s">
        <v>91</v>
      </c>
    </row>
    <row r="5" spans="1:1" ht="31.5" customHeight="1" x14ac:dyDescent="0.25">
      <c r="A5" s="12" t="s">
        <v>42</v>
      </c>
    </row>
    <row r="6" spans="1:1" ht="28.5" customHeight="1" x14ac:dyDescent="0.25">
      <c r="A6" s="13" t="s">
        <v>43</v>
      </c>
    </row>
    <row r="7" spans="1:1" ht="19.5" customHeight="1" x14ac:dyDescent="0.25">
      <c r="A7" s="13" t="s">
        <v>44</v>
      </c>
    </row>
    <row r="8" spans="1:1" s="15" customFormat="1" ht="26.25" customHeight="1" x14ac:dyDescent="0.25">
      <c r="A8" s="14" t="s">
        <v>70</v>
      </c>
    </row>
    <row r="9" spans="1:1" s="15" customFormat="1" ht="25.5" customHeight="1" x14ac:dyDescent="0.25">
      <c r="A9" s="14" t="s">
        <v>45</v>
      </c>
    </row>
    <row r="10" spans="1:1" s="15" customFormat="1" ht="39" customHeight="1" x14ac:dyDescent="0.25">
      <c r="A10" s="18" t="s">
        <v>56</v>
      </c>
    </row>
    <row r="11" spans="1:1" s="15" customFormat="1" ht="36.75" customHeight="1" x14ac:dyDescent="0.25">
      <c r="A11" s="18" t="s">
        <v>71</v>
      </c>
    </row>
    <row r="12" spans="1:1" s="15" customFormat="1" ht="18.75" x14ac:dyDescent="0.25">
      <c r="A12" s="14" t="s">
        <v>94</v>
      </c>
    </row>
    <row r="13" spans="1:1" s="15" customFormat="1" ht="37.5" x14ac:dyDescent="0.25">
      <c r="A13" s="16" t="s">
        <v>46</v>
      </c>
    </row>
    <row r="14" spans="1:1" s="15" customFormat="1" ht="18.75" x14ac:dyDescent="0.25">
      <c r="A14" s="18" t="s">
        <v>65</v>
      </c>
    </row>
    <row r="15" spans="1:1" s="15" customFormat="1" ht="18.75" x14ac:dyDescent="0.25">
      <c r="A15" s="14" t="s">
        <v>47</v>
      </c>
    </row>
    <row r="16" spans="1:1" s="15" customFormat="1" ht="18.75" x14ac:dyDescent="0.25">
      <c r="A16" s="18" t="s">
        <v>59</v>
      </c>
    </row>
    <row r="17" spans="1:1" s="15" customFormat="1" ht="18.75" x14ac:dyDescent="0.25">
      <c r="A17" s="14" t="s">
        <v>48</v>
      </c>
    </row>
    <row r="18" spans="1:1" s="15" customFormat="1" ht="37.5" x14ac:dyDescent="0.25">
      <c r="A18" s="18" t="s">
        <v>89</v>
      </c>
    </row>
    <row r="19" spans="1:1" s="15" customFormat="1" ht="18.75" x14ac:dyDescent="0.25">
      <c r="A19" s="16" t="s">
        <v>49</v>
      </c>
    </row>
    <row r="20" spans="1:1" s="15" customFormat="1" ht="37.5" x14ac:dyDescent="0.25">
      <c r="A20" s="18" t="s">
        <v>66</v>
      </c>
    </row>
    <row r="21" spans="1:1" s="15" customFormat="1" ht="37.5" x14ac:dyDescent="0.25">
      <c r="A21" s="14" t="s">
        <v>102</v>
      </c>
    </row>
    <row r="22" spans="1:1" s="15" customFormat="1" ht="18" x14ac:dyDescent="0.25">
      <c r="A22" s="14"/>
    </row>
    <row r="23" spans="1:1" s="15" customFormat="1" ht="150" x14ac:dyDescent="0.25">
      <c r="A23" s="16" t="s">
        <v>101</v>
      </c>
    </row>
    <row r="24" spans="1:1" s="15" customFormat="1" ht="37.5" x14ac:dyDescent="0.25">
      <c r="A24" s="29" t="s">
        <v>67</v>
      </c>
    </row>
    <row r="25" spans="1:1" s="15" customFormat="1" ht="75" x14ac:dyDescent="0.25">
      <c r="A25" s="16" t="s">
        <v>50</v>
      </c>
    </row>
    <row r="26" spans="1:1" s="15" customFormat="1" ht="93.75" x14ac:dyDescent="0.25">
      <c r="A26" s="16" t="s">
        <v>55</v>
      </c>
    </row>
    <row r="27" spans="1:1" s="15" customFormat="1" ht="93.75" x14ac:dyDescent="0.25">
      <c r="A27" s="29" t="s">
        <v>60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61"/>
  <sheetViews>
    <sheetView tabSelected="1" view="pageBreakPreview" zoomScale="110" zoomScaleNormal="85" zoomScaleSheetLayoutView="110" workbookViewId="0">
      <selection activeCell="C8" sqref="C8"/>
    </sheetView>
  </sheetViews>
  <sheetFormatPr defaultRowHeight="12.75" x14ac:dyDescent="0.2"/>
  <cols>
    <col min="1" max="1" width="11.5703125" style="1" customWidth="1"/>
    <col min="2" max="2" width="16.28515625" style="1" customWidth="1"/>
    <col min="3" max="3" width="11.85546875" style="1" bestFit="1" customWidth="1"/>
    <col min="4" max="4" width="9.42578125" style="1" customWidth="1"/>
    <col min="5" max="5" width="4.85546875" style="1" customWidth="1"/>
    <col min="6" max="6" width="4.28515625" style="1" customWidth="1"/>
    <col min="7" max="7" width="3.28515625" style="1" customWidth="1"/>
    <col min="8" max="32" width="4.28515625" style="1" customWidth="1"/>
    <col min="33" max="38" width="4.85546875" style="1" bestFit="1" customWidth="1"/>
    <col min="39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11" style="1" customWidth="1"/>
    <col min="46" max="46" width="13" style="1" customWidth="1"/>
    <col min="47" max="16384" width="9.140625" style="1"/>
  </cols>
  <sheetData>
    <row r="1" spans="1:48" s="75" customFormat="1" ht="63" customHeight="1" x14ac:dyDescent="0.25">
      <c r="A1" s="27" t="s">
        <v>110</v>
      </c>
      <c r="B1" s="27"/>
      <c r="C1" s="174"/>
      <c r="D1" s="27"/>
      <c r="E1" s="27" t="s">
        <v>111</v>
      </c>
      <c r="F1" s="27"/>
      <c r="G1" s="82"/>
      <c r="H1" s="27"/>
      <c r="L1" s="84" t="s">
        <v>38</v>
      </c>
      <c r="AC1" s="76"/>
      <c r="AD1" s="76"/>
      <c r="AL1" s="76"/>
      <c r="AM1" s="76"/>
      <c r="AN1" s="76"/>
      <c r="AO1" s="76"/>
      <c r="AP1" s="76"/>
      <c r="AQ1" s="76"/>
      <c r="AR1" s="76"/>
      <c r="AS1" s="76"/>
    </row>
    <row r="2" spans="1:48" ht="21.75" customHeight="1" x14ac:dyDescent="0.4">
      <c r="A2" s="28" t="s">
        <v>52</v>
      </c>
      <c r="B2" s="26" t="s">
        <v>103</v>
      </c>
      <c r="C2" s="85"/>
      <c r="D2" s="79"/>
      <c r="F2" s="82"/>
      <c r="G2" s="83" t="s">
        <v>92</v>
      </c>
      <c r="H2" s="27"/>
      <c r="I2" s="19"/>
      <c r="J2" s="19"/>
      <c r="K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32"/>
      <c r="AE2" s="32"/>
      <c r="AF2" s="32"/>
      <c r="AG2" s="32"/>
      <c r="AH2" s="32"/>
      <c r="AI2" s="31"/>
      <c r="AJ2" s="31"/>
      <c r="AK2" s="31"/>
      <c r="AL2" s="53"/>
      <c r="AM2" s="53"/>
      <c r="AN2" s="53"/>
      <c r="AO2" s="60"/>
      <c r="AP2" s="60"/>
      <c r="AQ2" s="60"/>
      <c r="AR2" s="60"/>
      <c r="AS2" s="60"/>
      <c r="AT2" s="31"/>
      <c r="AU2" s="31"/>
      <c r="AV2" s="31"/>
    </row>
    <row r="3" spans="1:48" ht="40.5" customHeight="1" x14ac:dyDescent="0.25">
      <c r="A3" s="28" t="s">
        <v>61</v>
      </c>
      <c r="B3" s="45" t="s">
        <v>104</v>
      </c>
      <c r="C3" s="31"/>
      <c r="D3" s="79"/>
      <c r="E3" s="30"/>
      <c r="F3" s="30"/>
      <c r="G3" s="141" t="s">
        <v>90</v>
      </c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3"/>
      <c r="X3" s="162" t="s">
        <v>58</v>
      </c>
      <c r="Y3" s="163"/>
      <c r="Z3" s="163"/>
      <c r="AA3" s="163"/>
      <c r="AB3" s="164"/>
      <c r="AC3" s="149" t="s">
        <v>73</v>
      </c>
      <c r="AD3" s="150"/>
      <c r="AE3" s="150"/>
      <c r="AF3" s="150"/>
      <c r="AG3" s="150"/>
      <c r="AH3" s="150"/>
      <c r="AI3" s="150"/>
      <c r="AJ3" s="150"/>
      <c r="AK3" s="150"/>
      <c r="AL3" s="150"/>
      <c r="AM3" s="151"/>
      <c r="AN3" s="160" t="s">
        <v>74</v>
      </c>
      <c r="AO3" s="160"/>
      <c r="AP3" s="56" t="s">
        <v>75</v>
      </c>
      <c r="AQ3" s="56"/>
      <c r="AR3" s="61"/>
      <c r="AS3" s="31"/>
      <c r="AT3" s="31"/>
      <c r="AU3" s="58"/>
      <c r="AV3" s="31"/>
    </row>
    <row r="4" spans="1:48" ht="22.5" customHeight="1" x14ac:dyDescent="0.2">
      <c r="B4" s="140" t="s">
        <v>62</v>
      </c>
      <c r="C4" s="140"/>
      <c r="D4" s="31"/>
      <c r="E4" s="31"/>
      <c r="F4" s="33"/>
      <c r="G4" s="81" t="s">
        <v>77</v>
      </c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165" t="s">
        <v>95</v>
      </c>
      <c r="Y4" s="166"/>
      <c r="Z4" s="166"/>
      <c r="AA4" s="166"/>
      <c r="AB4" s="167"/>
      <c r="AC4" s="152"/>
      <c r="AD4" s="153"/>
      <c r="AE4" s="153"/>
      <c r="AF4" s="153"/>
      <c r="AG4" s="153"/>
      <c r="AH4" s="153"/>
      <c r="AI4" s="153"/>
      <c r="AJ4" s="153"/>
      <c r="AK4" s="153"/>
      <c r="AL4" s="153"/>
      <c r="AM4" s="154"/>
      <c r="AN4" s="160"/>
      <c r="AO4" s="160"/>
      <c r="AP4" s="161" t="s">
        <v>76</v>
      </c>
      <c r="AQ4" s="161"/>
      <c r="AU4" s="58"/>
      <c r="AV4" s="31"/>
    </row>
    <row r="5" spans="1:48" ht="42.75" customHeight="1" x14ac:dyDescent="0.2">
      <c r="A5" s="66" t="s">
        <v>63</v>
      </c>
      <c r="B5" s="26" t="s">
        <v>112</v>
      </c>
      <c r="C5" s="36" t="s">
        <v>53</v>
      </c>
      <c r="D5" s="3"/>
      <c r="E5" s="31"/>
      <c r="F5" s="33"/>
      <c r="G5" s="144" t="s">
        <v>78</v>
      </c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68"/>
      <c r="Y5" s="168"/>
      <c r="Z5" s="168"/>
      <c r="AA5" s="168"/>
      <c r="AB5" s="169"/>
      <c r="AC5" s="155"/>
      <c r="AD5" s="156"/>
      <c r="AE5" s="156"/>
      <c r="AF5" s="156"/>
      <c r="AG5" s="156"/>
      <c r="AH5" s="156"/>
      <c r="AI5" s="156"/>
      <c r="AJ5" s="156"/>
      <c r="AK5" s="156"/>
      <c r="AL5" s="156"/>
      <c r="AM5" s="157"/>
      <c r="AN5" s="160"/>
      <c r="AO5" s="160"/>
      <c r="AP5" s="145" t="s">
        <v>61</v>
      </c>
      <c r="AQ5" s="146"/>
      <c r="AU5" s="58"/>
      <c r="AV5" s="31"/>
    </row>
    <row r="6" spans="1:48" ht="35.25" customHeight="1" x14ac:dyDescent="0.2">
      <c r="A6" s="67" t="s">
        <v>64</v>
      </c>
      <c r="B6" s="175">
        <v>45901</v>
      </c>
      <c r="C6" s="36" t="s">
        <v>54</v>
      </c>
      <c r="D6" s="35"/>
      <c r="E6" s="34"/>
      <c r="F6" s="33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7" t="s">
        <v>96</v>
      </c>
      <c r="Y6" s="148"/>
      <c r="Z6" s="148"/>
      <c r="AA6" s="148"/>
      <c r="AB6" s="148"/>
      <c r="AC6" s="69" t="s">
        <v>97</v>
      </c>
      <c r="AD6" s="62"/>
      <c r="AE6" s="62"/>
      <c r="AF6" s="62"/>
      <c r="AG6" s="62"/>
      <c r="AH6" s="53"/>
      <c r="AU6" s="31"/>
      <c r="AV6" s="31"/>
    </row>
    <row r="7" spans="1:48" ht="26.25" customHeight="1" x14ac:dyDescent="0.2">
      <c r="A7" s="158" t="s">
        <v>93</v>
      </c>
      <c r="B7" s="158"/>
      <c r="C7" s="159" t="s">
        <v>113</v>
      </c>
      <c r="D7" s="159"/>
      <c r="E7" s="31"/>
      <c r="F7" s="33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Y7" s="59"/>
      <c r="Z7" s="31"/>
      <c r="AB7" s="59"/>
      <c r="AC7" s="71" t="s">
        <v>99</v>
      </c>
      <c r="AP7" s="52"/>
      <c r="AQ7" s="52"/>
      <c r="AR7" s="52"/>
      <c r="AS7" s="31"/>
    </row>
    <row r="8" spans="1:48" ht="22.5" customHeight="1" x14ac:dyDescent="0.25">
      <c r="A8" s="72"/>
      <c r="B8" s="72"/>
      <c r="C8" s="72"/>
      <c r="D8" s="73"/>
      <c r="E8" s="73"/>
      <c r="F8" s="73"/>
      <c r="G8" s="74"/>
      <c r="H8" s="74"/>
      <c r="I8" s="72"/>
      <c r="J8" s="31"/>
      <c r="K8" s="31"/>
      <c r="X8" s="80"/>
      <c r="Y8" s="31"/>
      <c r="Z8" s="51"/>
      <c r="AA8" s="51"/>
      <c r="AB8" s="51"/>
      <c r="AC8" s="68" t="s">
        <v>98</v>
      </c>
      <c r="AD8" s="52"/>
      <c r="AE8" s="52"/>
      <c r="AF8" s="52"/>
      <c r="AG8" s="52"/>
      <c r="AH8" s="52"/>
      <c r="AI8" s="52"/>
      <c r="AJ8" s="52"/>
      <c r="AK8" s="86"/>
      <c r="AL8" s="70"/>
      <c r="AM8" s="52"/>
      <c r="AN8" s="52"/>
      <c r="AO8" s="52"/>
      <c r="AP8" s="52"/>
      <c r="AQ8" s="52"/>
      <c r="AR8" s="52"/>
      <c r="AS8" s="53"/>
    </row>
    <row r="9" spans="1:48" s="2" customFormat="1" ht="44.25" customHeight="1" x14ac:dyDescent="0.2">
      <c r="A9" s="108" t="s">
        <v>15</v>
      </c>
      <c r="B9" s="108"/>
      <c r="C9" s="108"/>
      <c r="D9" s="108"/>
      <c r="E9" s="109" t="s">
        <v>39</v>
      </c>
      <c r="F9" s="109"/>
      <c r="G9" s="109"/>
      <c r="H9" s="109"/>
      <c r="I9" s="109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1" t="s">
        <v>20</v>
      </c>
      <c r="AR9" s="111" t="s">
        <v>22</v>
      </c>
      <c r="AS9" s="100" t="s">
        <v>21</v>
      </c>
    </row>
    <row r="10" spans="1:48" s="2" customFormat="1" ht="21.75" customHeight="1" x14ac:dyDescent="0.2">
      <c r="A10" s="101" t="s">
        <v>0</v>
      </c>
      <c r="B10" s="102"/>
      <c r="C10" s="105" t="s">
        <v>57</v>
      </c>
      <c r="D10" s="21" t="s">
        <v>18</v>
      </c>
      <c r="E10" s="107" t="s">
        <v>1</v>
      </c>
      <c r="F10" s="107"/>
      <c r="G10" s="107"/>
      <c r="H10" s="107"/>
      <c r="I10" s="107" t="s">
        <v>2</v>
      </c>
      <c r="J10" s="107"/>
      <c r="K10" s="107"/>
      <c r="L10" s="107"/>
      <c r="M10" s="107" t="s">
        <v>3</v>
      </c>
      <c r="N10" s="107"/>
      <c r="O10" s="107"/>
      <c r="P10" s="107"/>
      <c r="Q10" s="107" t="s">
        <v>4</v>
      </c>
      <c r="R10" s="107"/>
      <c r="S10" s="107"/>
      <c r="T10" s="107"/>
      <c r="U10" s="107" t="s">
        <v>5</v>
      </c>
      <c r="V10" s="107"/>
      <c r="W10" s="107"/>
      <c r="X10" s="107" t="s">
        <v>6</v>
      </c>
      <c r="Y10" s="107"/>
      <c r="Z10" s="107"/>
      <c r="AA10" s="107"/>
      <c r="AB10" s="107" t="s">
        <v>7</v>
      </c>
      <c r="AC10" s="107"/>
      <c r="AD10" s="107"/>
      <c r="AE10" s="107" t="s">
        <v>8</v>
      </c>
      <c r="AF10" s="107"/>
      <c r="AG10" s="107"/>
      <c r="AH10" s="107"/>
      <c r="AI10" s="107"/>
      <c r="AJ10" s="107" t="s">
        <v>9</v>
      </c>
      <c r="AK10" s="107"/>
      <c r="AL10" s="107"/>
      <c r="AM10" s="107" t="s">
        <v>10</v>
      </c>
      <c r="AN10" s="107"/>
      <c r="AO10" s="107"/>
      <c r="AP10" s="107"/>
      <c r="AQ10" s="111"/>
      <c r="AR10" s="111"/>
      <c r="AS10" s="100"/>
    </row>
    <row r="11" spans="1:48" s="6" customFormat="1" ht="11.25" customHeight="1" x14ac:dyDescent="0.2">
      <c r="A11" s="103"/>
      <c r="B11" s="104"/>
      <c r="C11" s="106"/>
      <c r="D11" s="21" t="s">
        <v>19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111"/>
      <c r="AR11" s="111"/>
      <c r="AS11" s="100"/>
    </row>
    <row r="12" spans="1:48" s="6" customFormat="1" ht="11.25" customHeight="1" x14ac:dyDescent="0.2">
      <c r="A12" s="138" t="s">
        <v>72</v>
      </c>
      <c r="B12" s="87" t="s">
        <v>13</v>
      </c>
      <c r="C12" s="37">
        <v>1</v>
      </c>
      <c r="D12" s="9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38">
        <f>COUNTA(E12:AP12)</f>
        <v>0</v>
      </c>
      <c r="AR12" s="3">
        <f>33*5</f>
        <v>165</v>
      </c>
      <c r="AS12" s="39">
        <f>AQ12/AR12</f>
        <v>0</v>
      </c>
    </row>
    <row r="13" spans="1:48" ht="12.75" customHeight="1" x14ac:dyDescent="0.2">
      <c r="A13" s="139"/>
      <c r="B13" s="87" t="s">
        <v>11</v>
      </c>
      <c r="C13" s="37">
        <v>1</v>
      </c>
      <c r="D13" s="23"/>
      <c r="E13" s="4"/>
      <c r="F13" s="4"/>
      <c r="G13" s="4"/>
      <c r="H13" s="4"/>
      <c r="I13" s="4"/>
      <c r="J13" s="25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7"/>
      <c r="AN13" s="7"/>
      <c r="AO13" s="7"/>
      <c r="AP13" s="7"/>
      <c r="AQ13" s="38">
        <f>COUNTA(E13:AP13)</f>
        <v>0</v>
      </c>
      <c r="AR13" s="3">
        <f t="shared" ref="AR13:AR14" si="0">33*4</f>
        <v>132</v>
      </c>
      <c r="AS13" s="39">
        <f t="shared" ref="AS13:AS15" si="1">AQ13/AR13</f>
        <v>0</v>
      </c>
    </row>
    <row r="14" spans="1:48" ht="27" customHeight="1" x14ac:dyDescent="0.2">
      <c r="A14" s="139"/>
      <c r="B14" s="87" t="s">
        <v>16</v>
      </c>
      <c r="C14" s="37">
        <v>1</v>
      </c>
      <c r="D14" s="23"/>
      <c r="E14" s="4"/>
      <c r="F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7"/>
      <c r="AN14" s="7"/>
      <c r="AO14" s="7"/>
      <c r="AP14" s="7"/>
      <c r="AQ14" s="38">
        <f>COUNTA(E14:AP14)</f>
        <v>0</v>
      </c>
      <c r="AR14" s="3">
        <f t="shared" si="0"/>
        <v>132</v>
      </c>
      <c r="AS14" s="39">
        <f t="shared" si="1"/>
        <v>0</v>
      </c>
    </row>
    <row r="15" spans="1:48" ht="37.5" customHeight="1" x14ac:dyDescent="0.2">
      <c r="A15" s="139"/>
      <c r="B15" s="87" t="s">
        <v>17</v>
      </c>
      <c r="C15" s="37">
        <v>1</v>
      </c>
      <c r="D15" s="23"/>
      <c r="E15" s="4"/>
      <c r="F15" s="4"/>
      <c r="G15" s="25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7"/>
      <c r="AN15" s="7"/>
      <c r="AO15" s="7"/>
      <c r="AP15" s="7"/>
      <c r="AQ15" s="38">
        <f>COUNTA(E15:AP15)</f>
        <v>0</v>
      </c>
      <c r="AR15" s="3">
        <f t="shared" ref="AR15" si="2">33*2</f>
        <v>66</v>
      </c>
      <c r="AS15" s="39">
        <f t="shared" si="1"/>
        <v>0</v>
      </c>
    </row>
    <row r="16" spans="1:48" s="42" customFormat="1" ht="0.75" customHeight="1" x14ac:dyDescent="0.2">
      <c r="A16" s="128"/>
      <c r="B16" s="128"/>
      <c r="C16" s="128"/>
      <c r="D16" s="128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4"/>
      <c r="AN16" s="64"/>
      <c r="AO16" s="64"/>
      <c r="AP16" s="64"/>
      <c r="AQ16" s="64"/>
      <c r="AR16" s="64"/>
      <c r="AS16" s="64"/>
    </row>
    <row r="17" spans="1:45" s="2" customFormat="1" ht="81" customHeight="1" x14ac:dyDescent="0.2">
      <c r="A17" s="108" t="s">
        <v>14</v>
      </c>
      <c r="B17" s="108"/>
      <c r="C17" s="108"/>
      <c r="D17" s="108"/>
      <c r="E17" s="112" t="s">
        <v>39</v>
      </c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4"/>
      <c r="AQ17" s="111" t="s">
        <v>20</v>
      </c>
      <c r="AR17" s="111" t="s">
        <v>22</v>
      </c>
      <c r="AS17" s="100" t="s">
        <v>21</v>
      </c>
    </row>
    <row r="18" spans="1:45" s="2" customFormat="1" ht="21.75" customHeight="1" x14ac:dyDescent="0.2">
      <c r="A18" s="101" t="s">
        <v>0</v>
      </c>
      <c r="B18" s="102"/>
      <c r="C18" s="105" t="s">
        <v>57</v>
      </c>
      <c r="D18" s="21" t="s">
        <v>18</v>
      </c>
      <c r="E18" s="107" t="s">
        <v>1</v>
      </c>
      <c r="F18" s="107"/>
      <c r="G18" s="107"/>
      <c r="H18" s="107"/>
      <c r="I18" s="107" t="s">
        <v>2</v>
      </c>
      <c r="J18" s="107"/>
      <c r="K18" s="107"/>
      <c r="L18" s="107"/>
      <c r="M18" s="107" t="s">
        <v>3</v>
      </c>
      <c r="N18" s="107"/>
      <c r="O18" s="107"/>
      <c r="P18" s="107"/>
      <c r="Q18" s="107" t="s">
        <v>4</v>
      </c>
      <c r="R18" s="107"/>
      <c r="S18" s="107"/>
      <c r="T18" s="107"/>
      <c r="U18" s="107" t="s">
        <v>5</v>
      </c>
      <c r="V18" s="107"/>
      <c r="W18" s="107"/>
      <c r="X18" s="107" t="s">
        <v>6</v>
      </c>
      <c r="Y18" s="107"/>
      <c r="Z18" s="107"/>
      <c r="AA18" s="107"/>
      <c r="AB18" s="107" t="s">
        <v>7</v>
      </c>
      <c r="AC18" s="107"/>
      <c r="AD18" s="107"/>
      <c r="AE18" s="107" t="s">
        <v>8</v>
      </c>
      <c r="AF18" s="107"/>
      <c r="AG18" s="107"/>
      <c r="AH18" s="107"/>
      <c r="AI18" s="107"/>
      <c r="AJ18" s="107" t="s">
        <v>9</v>
      </c>
      <c r="AK18" s="107"/>
      <c r="AL18" s="107"/>
      <c r="AM18" s="107" t="s">
        <v>10</v>
      </c>
      <c r="AN18" s="107"/>
      <c r="AO18" s="107"/>
      <c r="AP18" s="107"/>
      <c r="AQ18" s="111"/>
      <c r="AR18" s="111"/>
      <c r="AS18" s="100"/>
    </row>
    <row r="19" spans="1:45" s="6" customFormat="1" ht="11.25" customHeight="1" x14ac:dyDescent="0.2">
      <c r="A19" s="103"/>
      <c r="B19" s="104"/>
      <c r="C19" s="106"/>
      <c r="D19" s="21" t="s">
        <v>19</v>
      </c>
      <c r="E19" s="5">
        <v>1</v>
      </c>
      <c r="F19" s="5">
        <v>2</v>
      </c>
      <c r="G19" s="5">
        <v>3</v>
      </c>
      <c r="H19" s="5">
        <v>4</v>
      </c>
      <c r="I19" s="5">
        <v>5</v>
      </c>
      <c r="J19" s="5">
        <v>6</v>
      </c>
      <c r="K19" s="5">
        <v>7</v>
      </c>
      <c r="L19" s="5">
        <v>8</v>
      </c>
      <c r="M19" s="5">
        <v>9</v>
      </c>
      <c r="N19" s="5">
        <v>10</v>
      </c>
      <c r="O19" s="5">
        <v>11</v>
      </c>
      <c r="P19" s="5">
        <v>12</v>
      </c>
      <c r="Q19" s="5">
        <v>13</v>
      </c>
      <c r="R19" s="5">
        <v>14</v>
      </c>
      <c r="S19" s="5">
        <v>15</v>
      </c>
      <c r="T19" s="5">
        <v>16</v>
      </c>
      <c r="U19" s="5">
        <v>17</v>
      </c>
      <c r="V19" s="5">
        <v>18</v>
      </c>
      <c r="W19" s="5">
        <v>19</v>
      </c>
      <c r="X19" s="5">
        <v>20</v>
      </c>
      <c r="Y19" s="5">
        <v>21</v>
      </c>
      <c r="Z19" s="5">
        <v>22</v>
      </c>
      <c r="AA19" s="5">
        <v>23</v>
      </c>
      <c r="AB19" s="5">
        <v>24</v>
      </c>
      <c r="AC19" s="5">
        <v>25</v>
      </c>
      <c r="AD19" s="5">
        <v>26</v>
      </c>
      <c r="AE19" s="5">
        <v>27</v>
      </c>
      <c r="AF19" s="5">
        <v>28</v>
      </c>
      <c r="AG19" s="5">
        <v>29</v>
      </c>
      <c r="AH19" s="5">
        <v>30</v>
      </c>
      <c r="AI19" s="5">
        <v>31</v>
      </c>
      <c r="AJ19" s="5">
        <v>32</v>
      </c>
      <c r="AK19" s="5">
        <v>33</v>
      </c>
      <c r="AL19" s="5">
        <v>34</v>
      </c>
      <c r="AM19" s="5">
        <v>35</v>
      </c>
      <c r="AN19" s="5">
        <v>36</v>
      </c>
      <c r="AO19" s="5">
        <v>37</v>
      </c>
      <c r="AP19" s="5">
        <v>38</v>
      </c>
      <c r="AQ19" s="111"/>
      <c r="AR19" s="111"/>
      <c r="AS19" s="100"/>
    </row>
    <row r="20" spans="1:45" ht="12.75" customHeight="1" x14ac:dyDescent="0.2">
      <c r="A20" s="138" t="s">
        <v>25</v>
      </c>
      <c r="B20" s="87" t="s">
        <v>13</v>
      </c>
      <c r="C20" s="37">
        <v>2</v>
      </c>
      <c r="D20" s="43"/>
      <c r="E20" s="24"/>
      <c r="F20" s="40"/>
      <c r="G20" s="40"/>
      <c r="H20" s="40"/>
      <c r="I20" s="40"/>
      <c r="J20" s="40"/>
      <c r="K20" s="40"/>
      <c r="L20" s="88" t="s">
        <v>106</v>
      </c>
      <c r="M20" s="40"/>
      <c r="N20" s="40"/>
      <c r="O20" s="40"/>
      <c r="P20" s="40"/>
      <c r="Q20" s="24"/>
      <c r="R20" s="24"/>
      <c r="S20" s="24"/>
      <c r="T20" s="90" t="s">
        <v>105</v>
      </c>
      <c r="U20" s="24"/>
      <c r="V20" s="90" t="s">
        <v>105</v>
      </c>
      <c r="W20" s="24"/>
      <c r="X20" s="24"/>
      <c r="Y20" s="24"/>
      <c r="Z20" s="24"/>
      <c r="AA20" s="24"/>
      <c r="AB20" s="24"/>
      <c r="AC20" s="24"/>
      <c r="AD20" s="90" t="s">
        <v>105</v>
      </c>
      <c r="AE20" s="24"/>
      <c r="AF20" s="24"/>
      <c r="AG20" s="90" t="s">
        <v>105</v>
      </c>
      <c r="AH20" s="24"/>
      <c r="AI20" s="24"/>
      <c r="AJ20" s="24"/>
      <c r="AK20" s="90" t="s">
        <v>106</v>
      </c>
      <c r="AL20" s="90" t="s">
        <v>106</v>
      </c>
      <c r="AM20" s="40"/>
      <c r="AN20" s="40"/>
      <c r="AO20" s="40"/>
      <c r="AP20" s="40"/>
      <c r="AQ20" s="38">
        <f>COUNTA(E20:AP20)</f>
        <v>7</v>
      </c>
      <c r="AR20" s="3">
        <f>34*5</f>
        <v>170</v>
      </c>
      <c r="AS20" s="39">
        <f>AQ20/AR20</f>
        <v>4.1176470588235294E-2</v>
      </c>
    </row>
    <row r="21" spans="1:45" x14ac:dyDescent="0.2">
      <c r="A21" s="139"/>
      <c r="B21" s="87" t="s">
        <v>11</v>
      </c>
      <c r="C21" s="37">
        <v>2</v>
      </c>
      <c r="D21" s="43"/>
      <c r="E21" s="24"/>
      <c r="F21" s="88" t="s">
        <v>105</v>
      </c>
      <c r="G21" s="40"/>
      <c r="H21" s="40"/>
      <c r="I21" s="40"/>
      <c r="J21" s="40"/>
      <c r="K21" s="40"/>
      <c r="L21" s="40"/>
      <c r="M21" s="88" t="s">
        <v>105</v>
      </c>
      <c r="N21" s="40"/>
      <c r="O21" s="40"/>
      <c r="P21" s="88" t="s">
        <v>105</v>
      </c>
      <c r="Q21" s="24"/>
      <c r="R21" s="25"/>
      <c r="S21" s="25"/>
      <c r="T21" s="25"/>
      <c r="U21" s="24"/>
      <c r="V21" s="89" t="s">
        <v>105</v>
      </c>
      <c r="W21" s="25"/>
      <c r="X21" s="24"/>
      <c r="Y21" s="25"/>
      <c r="Z21" s="89" t="s">
        <v>105</v>
      </c>
      <c r="AA21" s="25"/>
      <c r="AB21" s="24"/>
      <c r="AC21" s="89" t="s">
        <v>105</v>
      </c>
      <c r="AD21" s="25"/>
      <c r="AE21" s="24"/>
      <c r="AF21" s="24"/>
      <c r="AG21" s="25"/>
      <c r="AH21" s="89" t="s">
        <v>105</v>
      </c>
      <c r="AI21" s="25"/>
      <c r="AJ21" s="24"/>
      <c r="AK21" s="25"/>
      <c r="AL21" s="89" t="s">
        <v>105</v>
      </c>
      <c r="AM21" s="40"/>
      <c r="AN21" s="40"/>
      <c r="AO21" s="40"/>
      <c r="AP21" s="40"/>
      <c r="AQ21" s="38">
        <f>COUNTA(E21:AP21)</f>
        <v>8</v>
      </c>
      <c r="AR21" s="3">
        <f>34*4</f>
        <v>136</v>
      </c>
      <c r="AS21" s="39">
        <f t="shared" ref="AS21:AS23" si="3">AQ21/AR21</f>
        <v>5.8823529411764705E-2</v>
      </c>
    </row>
    <row r="22" spans="1:45" ht="26.25" customHeight="1" x14ac:dyDescent="0.2">
      <c r="A22" s="139"/>
      <c r="B22" s="87" t="s">
        <v>16</v>
      </c>
      <c r="C22" s="37">
        <v>2</v>
      </c>
      <c r="D22" s="43"/>
      <c r="E22" s="24"/>
      <c r="F22" s="24"/>
      <c r="G22" s="24"/>
      <c r="H22" s="25"/>
      <c r="I22" s="42"/>
      <c r="J22" s="24"/>
      <c r="K22" s="24"/>
      <c r="L22" s="24"/>
      <c r="M22" s="24"/>
      <c r="N22" s="24"/>
      <c r="O22" s="24"/>
      <c r="P22" s="24"/>
      <c r="Q22" s="24"/>
      <c r="R22" s="25"/>
      <c r="S22" s="25"/>
      <c r="T22" s="25"/>
      <c r="U22" s="24"/>
      <c r="V22" s="25"/>
      <c r="W22" s="25"/>
      <c r="X22" s="24"/>
      <c r="Y22" s="25"/>
      <c r="Z22" s="25"/>
      <c r="AA22" s="25"/>
      <c r="AB22" s="25"/>
      <c r="AC22" s="25"/>
      <c r="AD22" s="24"/>
      <c r="AE22" s="24"/>
      <c r="AF22" s="24"/>
      <c r="AG22" s="24"/>
      <c r="AH22" s="40"/>
      <c r="AI22" s="40"/>
      <c r="AJ22" s="40"/>
      <c r="AK22" s="25"/>
      <c r="AL22" s="25"/>
      <c r="AM22" s="40"/>
      <c r="AN22" s="40"/>
      <c r="AO22" s="40"/>
      <c r="AP22" s="40"/>
      <c r="AQ22" s="38">
        <f>COUNTA(E22:AP22)</f>
        <v>0</v>
      </c>
      <c r="AR22" s="3">
        <f t="shared" ref="AR22" si="4">34*4</f>
        <v>136</v>
      </c>
      <c r="AS22" s="39">
        <f t="shared" si="3"/>
        <v>0</v>
      </c>
    </row>
    <row r="23" spans="1:45" ht="26.25" customHeight="1" x14ac:dyDescent="0.2">
      <c r="A23" s="139"/>
      <c r="B23" s="87" t="s">
        <v>17</v>
      </c>
      <c r="C23" s="37">
        <v>2</v>
      </c>
      <c r="D23" s="43"/>
      <c r="E23" s="24"/>
      <c r="F23" s="25"/>
      <c r="G23" s="25"/>
      <c r="H23" s="25"/>
      <c r="I23" s="90" t="s">
        <v>106</v>
      </c>
      <c r="J23" s="25"/>
      <c r="K23" s="25"/>
      <c r="L23" s="25"/>
      <c r="M23" s="24"/>
      <c r="N23" s="25"/>
      <c r="O23" s="25"/>
      <c r="P23" s="25"/>
      <c r="Q23" s="25"/>
      <c r="R23" s="25"/>
      <c r="S23" s="25"/>
      <c r="T23" s="25"/>
      <c r="U23" s="24"/>
      <c r="V23" s="89" t="s">
        <v>106</v>
      </c>
      <c r="W23" s="25"/>
      <c r="X23" s="24"/>
      <c r="Y23" s="25"/>
      <c r="Z23" s="25"/>
      <c r="AA23" s="25"/>
      <c r="AB23" s="25"/>
      <c r="AC23" s="25"/>
      <c r="AD23" s="25"/>
      <c r="AE23" s="24"/>
      <c r="AF23" s="24"/>
      <c r="AG23" s="40"/>
      <c r="AH23" s="40"/>
      <c r="AI23" s="40"/>
      <c r="AJ23" s="40"/>
      <c r="AK23" s="25"/>
      <c r="AL23" s="25"/>
      <c r="AM23" s="40"/>
      <c r="AN23" s="40"/>
      <c r="AO23" s="40"/>
      <c r="AP23" s="40"/>
      <c r="AQ23" s="38">
        <f>COUNTA(E23:AP23)</f>
        <v>2</v>
      </c>
      <c r="AR23" s="3">
        <f>34*2</f>
        <v>68</v>
      </c>
      <c r="AS23" s="39">
        <f t="shared" si="3"/>
        <v>2.9411764705882353E-2</v>
      </c>
    </row>
    <row r="24" spans="1:45" s="42" customFormat="1" ht="27" hidden="1" customHeight="1" x14ac:dyDescent="0.2">
      <c r="A24" s="64"/>
      <c r="B24" s="65"/>
      <c r="C24" s="65"/>
      <c r="D24" s="65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4"/>
      <c r="AN24" s="64"/>
      <c r="AO24" s="64"/>
      <c r="AP24" s="64"/>
      <c r="AQ24" s="64"/>
      <c r="AR24" s="64"/>
      <c r="AS24" s="64"/>
    </row>
    <row r="25" spans="1:45" s="42" customFormat="1" ht="73.5" customHeight="1" x14ac:dyDescent="0.2">
      <c r="A25" s="134" t="s">
        <v>23</v>
      </c>
      <c r="B25" s="134"/>
      <c r="C25" s="134"/>
      <c r="D25" s="134"/>
      <c r="E25" s="112" t="s">
        <v>39</v>
      </c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  <c r="AO25" s="113"/>
      <c r="AP25" s="114"/>
      <c r="AQ25" s="111" t="s">
        <v>20</v>
      </c>
      <c r="AR25" s="111" t="s">
        <v>22</v>
      </c>
      <c r="AS25" s="100" t="s">
        <v>21</v>
      </c>
    </row>
    <row r="26" spans="1:45" s="2" customFormat="1" x14ac:dyDescent="0.2">
      <c r="A26" s="101" t="s">
        <v>0</v>
      </c>
      <c r="B26" s="102"/>
      <c r="C26" s="105" t="s">
        <v>57</v>
      </c>
      <c r="D26" s="21" t="s">
        <v>18</v>
      </c>
      <c r="E26" s="107" t="s">
        <v>1</v>
      </c>
      <c r="F26" s="107"/>
      <c r="G26" s="107"/>
      <c r="H26" s="107"/>
      <c r="I26" s="107" t="s">
        <v>2</v>
      </c>
      <c r="J26" s="107"/>
      <c r="K26" s="107"/>
      <c r="L26" s="107"/>
      <c r="M26" s="107" t="s">
        <v>3</v>
      </c>
      <c r="N26" s="107"/>
      <c r="O26" s="107"/>
      <c r="P26" s="107"/>
      <c r="Q26" s="107" t="s">
        <v>4</v>
      </c>
      <c r="R26" s="107"/>
      <c r="S26" s="107"/>
      <c r="T26" s="107"/>
      <c r="U26" s="107" t="s">
        <v>5</v>
      </c>
      <c r="V26" s="107"/>
      <c r="W26" s="107"/>
      <c r="X26" s="107" t="s">
        <v>6</v>
      </c>
      <c r="Y26" s="107"/>
      <c r="Z26" s="107"/>
      <c r="AA26" s="107"/>
      <c r="AB26" s="107" t="s">
        <v>7</v>
      </c>
      <c r="AC26" s="107"/>
      <c r="AD26" s="107"/>
      <c r="AE26" s="107" t="s">
        <v>8</v>
      </c>
      <c r="AF26" s="107"/>
      <c r="AG26" s="107"/>
      <c r="AH26" s="107"/>
      <c r="AI26" s="107"/>
      <c r="AJ26" s="107" t="s">
        <v>9</v>
      </c>
      <c r="AK26" s="107"/>
      <c r="AL26" s="107"/>
      <c r="AM26" s="107" t="s">
        <v>10</v>
      </c>
      <c r="AN26" s="107"/>
      <c r="AO26" s="107"/>
      <c r="AP26" s="107"/>
      <c r="AQ26" s="111"/>
      <c r="AR26" s="111"/>
      <c r="AS26" s="100"/>
    </row>
    <row r="27" spans="1:45" s="2" customFormat="1" ht="16.5" customHeight="1" x14ac:dyDescent="0.2">
      <c r="A27" s="103"/>
      <c r="B27" s="104"/>
      <c r="C27" s="106"/>
      <c r="D27" s="21" t="s">
        <v>19</v>
      </c>
      <c r="E27" s="5">
        <v>1</v>
      </c>
      <c r="F27" s="5">
        <v>2</v>
      </c>
      <c r="G27" s="5">
        <v>3</v>
      </c>
      <c r="H27" s="5">
        <v>4</v>
      </c>
      <c r="I27" s="5">
        <v>5</v>
      </c>
      <c r="J27" s="5">
        <v>6</v>
      </c>
      <c r="K27" s="5">
        <v>7</v>
      </c>
      <c r="L27" s="5">
        <v>8</v>
      </c>
      <c r="M27" s="5">
        <v>9</v>
      </c>
      <c r="N27" s="5">
        <v>10</v>
      </c>
      <c r="O27" s="5">
        <v>11</v>
      </c>
      <c r="P27" s="5">
        <v>12</v>
      </c>
      <c r="Q27" s="5">
        <v>13</v>
      </c>
      <c r="R27" s="5">
        <v>14</v>
      </c>
      <c r="S27" s="5">
        <v>15</v>
      </c>
      <c r="T27" s="5">
        <v>16</v>
      </c>
      <c r="U27" s="5">
        <v>17</v>
      </c>
      <c r="V27" s="5">
        <v>18</v>
      </c>
      <c r="W27" s="5">
        <v>19</v>
      </c>
      <c r="X27" s="5">
        <v>20</v>
      </c>
      <c r="Y27" s="5">
        <v>21</v>
      </c>
      <c r="Z27" s="5">
        <v>22</v>
      </c>
      <c r="AA27" s="5">
        <v>23</v>
      </c>
      <c r="AB27" s="5">
        <v>24</v>
      </c>
      <c r="AC27" s="5">
        <v>25</v>
      </c>
      <c r="AD27" s="5">
        <v>26</v>
      </c>
      <c r="AE27" s="5">
        <v>27</v>
      </c>
      <c r="AF27" s="5">
        <v>28</v>
      </c>
      <c r="AG27" s="5">
        <v>29</v>
      </c>
      <c r="AH27" s="5">
        <v>30</v>
      </c>
      <c r="AI27" s="5">
        <v>31</v>
      </c>
      <c r="AJ27" s="5">
        <v>32</v>
      </c>
      <c r="AK27" s="5">
        <v>33</v>
      </c>
      <c r="AL27" s="5">
        <v>34</v>
      </c>
      <c r="AM27" s="5">
        <v>35</v>
      </c>
      <c r="AN27" s="5">
        <v>36</v>
      </c>
      <c r="AO27" s="5">
        <v>37</v>
      </c>
      <c r="AP27" s="5">
        <v>38</v>
      </c>
      <c r="AQ27" s="111"/>
      <c r="AR27" s="111"/>
      <c r="AS27" s="100"/>
    </row>
    <row r="28" spans="1:45" s="6" customFormat="1" ht="11.25" customHeight="1" x14ac:dyDescent="0.2">
      <c r="A28" s="138" t="s">
        <v>25</v>
      </c>
      <c r="B28" s="91" t="s">
        <v>13</v>
      </c>
      <c r="C28" s="37">
        <v>3</v>
      </c>
      <c r="D28" s="43"/>
      <c r="E28" s="24"/>
      <c r="F28" s="88" t="s">
        <v>105</v>
      </c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90" t="s">
        <v>106</v>
      </c>
      <c r="R28" s="90" t="s">
        <v>105</v>
      </c>
      <c r="S28" s="24"/>
      <c r="T28" s="24"/>
      <c r="U28" s="24"/>
      <c r="V28" s="24"/>
      <c r="W28" s="24"/>
      <c r="X28" s="24"/>
      <c r="Y28" s="24"/>
      <c r="Z28" s="24"/>
      <c r="AA28" s="24"/>
      <c r="AB28" s="90" t="s">
        <v>106</v>
      </c>
      <c r="AC28" s="24"/>
      <c r="AD28" s="90" t="s">
        <v>106</v>
      </c>
      <c r="AE28" s="24"/>
      <c r="AF28" s="24"/>
      <c r="AG28" s="24"/>
      <c r="AH28" s="24"/>
      <c r="AI28" s="24"/>
      <c r="AJ28" s="24"/>
      <c r="AK28" s="90" t="s">
        <v>105</v>
      </c>
      <c r="AL28" s="90" t="s">
        <v>106</v>
      </c>
      <c r="AM28" s="40"/>
      <c r="AN28" s="40"/>
      <c r="AO28" s="40"/>
      <c r="AP28" s="40"/>
      <c r="AQ28" s="38">
        <f>COUNTA(E28:AP28)</f>
        <v>7</v>
      </c>
      <c r="AR28" s="3">
        <f>34*5</f>
        <v>170</v>
      </c>
      <c r="AS28" s="39">
        <f>AQ28/AR28</f>
        <v>4.1176470588235294E-2</v>
      </c>
    </row>
    <row r="29" spans="1:45" s="6" customFormat="1" ht="15" customHeight="1" x14ac:dyDescent="0.2">
      <c r="A29" s="139"/>
      <c r="B29" s="91" t="s">
        <v>11</v>
      </c>
      <c r="C29" s="37">
        <v>3</v>
      </c>
      <c r="D29" s="43"/>
      <c r="E29" s="24"/>
      <c r="F29" s="88" t="s">
        <v>105</v>
      </c>
      <c r="G29" s="40"/>
      <c r="H29" s="40"/>
      <c r="I29" s="40"/>
      <c r="J29" s="88" t="s">
        <v>105</v>
      </c>
      <c r="K29" s="40"/>
      <c r="L29" s="40"/>
      <c r="M29" s="40"/>
      <c r="N29" s="40"/>
      <c r="O29" s="88" t="s">
        <v>105</v>
      </c>
      <c r="P29" s="40"/>
      <c r="Q29" s="24"/>
      <c r="R29" s="25"/>
      <c r="S29" s="25"/>
      <c r="T29" s="89" t="s">
        <v>105</v>
      </c>
      <c r="U29" s="24"/>
      <c r="V29" s="25"/>
      <c r="W29" s="25"/>
      <c r="X29" s="24"/>
      <c r="Y29" s="25"/>
      <c r="Z29" s="89" t="s">
        <v>105</v>
      </c>
      <c r="AA29" s="25"/>
      <c r="AB29" s="24"/>
      <c r="AC29" s="25"/>
      <c r="AD29" s="25"/>
      <c r="AE29" s="24"/>
      <c r="AF29" s="24"/>
      <c r="AG29" s="25"/>
      <c r="AH29" s="89" t="s">
        <v>105</v>
      </c>
      <c r="AI29" s="25"/>
      <c r="AJ29" s="24"/>
      <c r="AK29" s="89" t="s">
        <v>105</v>
      </c>
      <c r="AL29" s="25"/>
      <c r="AM29" s="40"/>
      <c r="AN29" s="40"/>
      <c r="AO29" s="40"/>
      <c r="AP29" s="40"/>
      <c r="AQ29" s="38">
        <f>COUNTA(E29:AP29)</f>
        <v>7</v>
      </c>
      <c r="AR29" s="3">
        <f>34*4</f>
        <v>136</v>
      </c>
      <c r="AS29" s="39">
        <f t="shared" ref="AS29:AS31" si="5">AQ29/AR29</f>
        <v>5.1470588235294115E-2</v>
      </c>
    </row>
    <row r="30" spans="1:45" s="6" customFormat="1" ht="28.5" customHeight="1" x14ac:dyDescent="0.2">
      <c r="A30" s="139"/>
      <c r="B30" s="91" t="s">
        <v>16</v>
      </c>
      <c r="C30" s="37">
        <v>3</v>
      </c>
      <c r="D30" s="43"/>
      <c r="E30" s="24"/>
      <c r="F30" s="24"/>
      <c r="G30" s="24"/>
      <c r="H30" s="89" t="s">
        <v>106</v>
      </c>
      <c r="I30" s="42"/>
      <c r="J30" s="24"/>
      <c r="K30" s="24"/>
      <c r="L30" s="24"/>
      <c r="M30" s="24"/>
      <c r="N30" s="24"/>
      <c r="O30" s="24"/>
      <c r="P30" s="90" t="s">
        <v>106</v>
      </c>
      <c r="Q30" s="24"/>
      <c r="R30" s="25"/>
      <c r="S30" s="89" t="s">
        <v>106</v>
      </c>
      <c r="T30" s="25"/>
      <c r="U30" s="24"/>
      <c r="V30" s="25"/>
      <c r="W30" s="25"/>
      <c r="X30" s="24"/>
      <c r="Y30" s="25"/>
      <c r="Z30" s="25"/>
      <c r="AA30" s="25"/>
      <c r="AB30" s="25"/>
      <c r="AC30" s="89" t="s">
        <v>106</v>
      </c>
      <c r="AD30" s="90" t="s">
        <v>106</v>
      </c>
      <c r="AE30" s="24"/>
      <c r="AF30" s="24"/>
      <c r="AG30" s="24"/>
      <c r="AH30" s="40"/>
      <c r="AI30" s="40"/>
      <c r="AJ30" s="88" t="s">
        <v>106</v>
      </c>
      <c r="AK30" s="89" t="s">
        <v>106</v>
      </c>
      <c r="AL30" s="89" t="s">
        <v>106</v>
      </c>
      <c r="AM30" s="40"/>
      <c r="AN30" s="40"/>
      <c r="AO30" s="40"/>
      <c r="AP30" s="40"/>
      <c r="AQ30" s="38">
        <f>COUNTA(E30:AP30)</f>
        <v>8</v>
      </c>
      <c r="AR30" s="3">
        <f t="shared" ref="AR30" si="6">34*4</f>
        <v>136</v>
      </c>
      <c r="AS30" s="39">
        <f t="shared" si="5"/>
        <v>5.8823529411764705E-2</v>
      </c>
    </row>
    <row r="31" spans="1:45" ht="12.75" customHeight="1" x14ac:dyDescent="0.2">
      <c r="A31" s="139"/>
      <c r="B31" s="91" t="s">
        <v>17</v>
      </c>
      <c r="C31" s="37">
        <v>3</v>
      </c>
      <c r="D31" s="43"/>
      <c r="E31" s="24"/>
      <c r="F31" s="25"/>
      <c r="G31" s="25"/>
      <c r="H31" s="25"/>
      <c r="I31" s="24"/>
      <c r="J31" s="25"/>
      <c r="K31" s="25"/>
      <c r="L31" s="25"/>
      <c r="M31" s="24"/>
      <c r="N31" s="25"/>
      <c r="O31" s="25"/>
      <c r="P31" s="25"/>
      <c r="Q31" s="25"/>
      <c r="R31" s="25"/>
      <c r="S31" s="25"/>
      <c r="T31" s="89" t="s">
        <v>106</v>
      </c>
      <c r="U31" s="24"/>
      <c r="V31" s="25"/>
      <c r="W31" s="25"/>
      <c r="X31" s="24"/>
      <c r="Y31" s="89" t="s">
        <v>106</v>
      </c>
      <c r="Z31" s="25"/>
      <c r="AA31" s="25"/>
      <c r="AB31" s="25"/>
      <c r="AC31" s="25"/>
      <c r="AD31" s="25"/>
      <c r="AE31" s="24"/>
      <c r="AF31" s="24"/>
      <c r="AG31" s="40"/>
      <c r="AH31" s="40"/>
      <c r="AI31" s="40"/>
      <c r="AJ31" s="40"/>
      <c r="AK31" s="25"/>
      <c r="AL31" s="25"/>
      <c r="AM31" s="40"/>
      <c r="AN31" s="40"/>
      <c r="AO31" s="40"/>
      <c r="AP31" s="40"/>
      <c r="AQ31" s="38">
        <f>COUNTA(E31:AP31)</f>
        <v>2</v>
      </c>
      <c r="AR31" s="3">
        <f>34*2</f>
        <v>68</v>
      </c>
      <c r="AS31" s="39">
        <f t="shared" si="5"/>
        <v>2.9411764705882353E-2</v>
      </c>
    </row>
    <row r="32" spans="1:45" s="6" customFormat="1" ht="0.75" customHeight="1" x14ac:dyDescent="0.2">
      <c r="A32" s="64"/>
      <c r="B32" s="65"/>
      <c r="C32" s="65"/>
      <c r="D32" s="65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4"/>
      <c r="AN32" s="64"/>
      <c r="AO32" s="64"/>
      <c r="AP32" s="64"/>
      <c r="AQ32" s="64"/>
      <c r="AR32" s="64"/>
      <c r="AS32" s="64"/>
    </row>
    <row r="33" spans="1:45" s="44" customFormat="1" ht="93.75" customHeight="1" x14ac:dyDescent="0.2">
      <c r="A33" s="134" t="s">
        <v>24</v>
      </c>
      <c r="B33" s="134"/>
      <c r="C33" s="134"/>
      <c r="D33" s="134"/>
      <c r="E33" s="112" t="s">
        <v>39</v>
      </c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13"/>
      <c r="AO33" s="113"/>
      <c r="AP33" s="114"/>
      <c r="AQ33" s="111" t="s">
        <v>20</v>
      </c>
      <c r="AR33" s="111" t="s">
        <v>22</v>
      </c>
      <c r="AS33" s="100" t="s">
        <v>21</v>
      </c>
    </row>
    <row r="34" spans="1:45" s="44" customFormat="1" x14ac:dyDescent="0.2">
      <c r="A34" s="101" t="s">
        <v>0</v>
      </c>
      <c r="B34" s="102"/>
      <c r="C34" s="105" t="s">
        <v>57</v>
      </c>
      <c r="D34" s="21" t="s">
        <v>18</v>
      </c>
      <c r="E34" s="107" t="s">
        <v>1</v>
      </c>
      <c r="F34" s="107"/>
      <c r="G34" s="107"/>
      <c r="H34" s="107"/>
      <c r="I34" s="107" t="s">
        <v>2</v>
      </c>
      <c r="J34" s="107"/>
      <c r="K34" s="107"/>
      <c r="L34" s="107"/>
      <c r="M34" s="107" t="s">
        <v>3</v>
      </c>
      <c r="N34" s="107"/>
      <c r="O34" s="107"/>
      <c r="P34" s="107"/>
      <c r="Q34" s="107" t="s">
        <v>4</v>
      </c>
      <c r="R34" s="107"/>
      <c r="S34" s="107"/>
      <c r="T34" s="107"/>
      <c r="U34" s="107" t="s">
        <v>5</v>
      </c>
      <c r="V34" s="107"/>
      <c r="W34" s="107"/>
      <c r="X34" s="107" t="s">
        <v>6</v>
      </c>
      <c r="Y34" s="107"/>
      <c r="Z34" s="107"/>
      <c r="AA34" s="107"/>
      <c r="AB34" s="107" t="s">
        <v>7</v>
      </c>
      <c r="AC34" s="107"/>
      <c r="AD34" s="107"/>
      <c r="AE34" s="107" t="s">
        <v>8</v>
      </c>
      <c r="AF34" s="107"/>
      <c r="AG34" s="107"/>
      <c r="AH34" s="107"/>
      <c r="AI34" s="107"/>
      <c r="AJ34" s="107" t="s">
        <v>9</v>
      </c>
      <c r="AK34" s="107"/>
      <c r="AL34" s="107"/>
      <c r="AM34" s="107" t="s">
        <v>10</v>
      </c>
      <c r="AN34" s="107"/>
      <c r="AO34" s="107"/>
      <c r="AP34" s="107"/>
      <c r="AQ34" s="111"/>
      <c r="AR34" s="111"/>
      <c r="AS34" s="100"/>
    </row>
    <row r="35" spans="1:45" s="44" customFormat="1" x14ac:dyDescent="0.2">
      <c r="A35" s="103"/>
      <c r="B35" s="104"/>
      <c r="C35" s="106"/>
      <c r="D35" s="21" t="s">
        <v>19</v>
      </c>
      <c r="E35" s="5">
        <v>1</v>
      </c>
      <c r="F35" s="5">
        <v>2</v>
      </c>
      <c r="G35" s="5">
        <v>3</v>
      </c>
      <c r="H35" s="5">
        <v>4</v>
      </c>
      <c r="I35" s="5">
        <v>5</v>
      </c>
      <c r="J35" s="5">
        <v>6</v>
      </c>
      <c r="K35" s="5">
        <v>7</v>
      </c>
      <c r="L35" s="5">
        <v>8</v>
      </c>
      <c r="M35" s="5">
        <v>9</v>
      </c>
      <c r="N35" s="5">
        <v>10</v>
      </c>
      <c r="O35" s="5">
        <v>11</v>
      </c>
      <c r="P35" s="5">
        <v>12</v>
      </c>
      <c r="Q35" s="5">
        <v>13</v>
      </c>
      <c r="R35" s="5">
        <v>14</v>
      </c>
      <c r="S35" s="5">
        <v>15</v>
      </c>
      <c r="T35" s="5">
        <v>16</v>
      </c>
      <c r="U35" s="5">
        <v>17</v>
      </c>
      <c r="V35" s="5">
        <v>18</v>
      </c>
      <c r="W35" s="5">
        <v>19</v>
      </c>
      <c r="X35" s="5">
        <v>20</v>
      </c>
      <c r="Y35" s="5">
        <v>21</v>
      </c>
      <c r="Z35" s="5">
        <v>22</v>
      </c>
      <c r="AA35" s="5">
        <v>23</v>
      </c>
      <c r="AB35" s="5">
        <v>24</v>
      </c>
      <c r="AC35" s="5">
        <v>25</v>
      </c>
      <c r="AD35" s="5">
        <v>26</v>
      </c>
      <c r="AE35" s="5">
        <v>27</v>
      </c>
      <c r="AF35" s="5">
        <v>28</v>
      </c>
      <c r="AG35" s="5">
        <v>29</v>
      </c>
      <c r="AH35" s="5">
        <v>30</v>
      </c>
      <c r="AI35" s="5">
        <v>31</v>
      </c>
      <c r="AJ35" s="5">
        <v>32</v>
      </c>
      <c r="AK35" s="5">
        <v>33</v>
      </c>
      <c r="AL35" s="5">
        <v>34</v>
      </c>
      <c r="AM35" s="5">
        <v>35</v>
      </c>
      <c r="AN35" s="5">
        <v>36</v>
      </c>
      <c r="AO35" s="5">
        <v>37</v>
      </c>
      <c r="AP35" s="5">
        <v>38</v>
      </c>
      <c r="AQ35" s="111"/>
      <c r="AR35" s="111"/>
      <c r="AS35" s="100"/>
    </row>
    <row r="36" spans="1:45" ht="12.75" customHeight="1" x14ac:dyDescent="0.2">
      <c r="A36" s="126" t="s">
        <v>25</v>
      </c>
      <c r="B36" s="105" t="s">
        <v>13</v>
      </c>
      <c r="C36" s="37" t="s">
        <v>68</v>
      </c>
      <c r="D36" s="23"/>
      <c r="E36" s="4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89" t="s">
        <v>106</v>
      </c>
      <c r="AK36" s="95" t="s">
        <v>107</v>
      </c>
      <c r="AL36" s="89" t="s">
        <v>106</v>
      </c>
      <c r="AM36" s="41"/>
      <c r="AN36" s="7"/>
      <c r="AO36" s="7"/>
      <c r="AP36" s="7"/>
      <c r="AQ36" s="7">
        <v>3</v>
      </c>
      <c r="AR36" s="46">
        <f>34*5</f>
        <v>170</v>
      </c>
      <c r="AS36" s="8">
        <f t="shared" ref="AS36:AS43" si="7">AQ36/AR36</f>
        <v>1.7647058823529412E-2</v>
      </c>
    </row>
    <row r="37" spans="1:45" ht="12.75" customHeight="1" x14ac:dyDescent="0.2">
      <c r="A37" s="126"/>
      <c r="B37" s="127"/>
      <c r="C37" s="37" t="s">
        <v>69</v>
      </c>
      <c r="D37" s="23"/>
      <c r="E37" s="4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89" t="s">
        <v>106</v>
      </c>
      <c r="AK37" s="95" t="s">
        <v>107</v>
      </c>
      <c r="AL37" s="89" t="s">
        <v>106</v>
      </c>
      <c r="AM37" s="41"/>
      <c r="AN37" s="7"/>
      <c r="AO37" s="7"/>
      <c r="AP37" s="7"/>
      <c r="AQ37" s="7">
        <v>3</v>
      </c>
      <c r="AR37" s="46">
        <f t="shared" ref="AR37" si="8">34*5</f>
        <v>170</v>
      </c>
      <c r="AS37" s="8">
        <f t="shared" si="7"/>
        <v>1.7647058823529412E-2</v>
      </c>
    </row>
    <row r="38" spans="1:45" ht="12.75" customHeight="1" x14ac:dyDescent="0.2">
      <c r="A38" s="126"/>
      <c r="B38" s="105" t="s">
        <v>11</v>
      </c>
      <c r="C38" s="22" t="s">
        <v>68</v>
      </c>
      <c r="D38" s="23"/>
      <c r="E38" s="4"/>
      <c r="F38" s="89" t="s">
        <v>105</v>
      </c>
      <c r="G38" s="25"/>
      <c r="H38" s="25"/>
      <c r="I38" s="25"/>
      <c r="J38" s="89" t="s">
        <v>105</v>
      </c>
      <c r="K38" s="25"/>
      <c r="L38" s="25"/>
      <c r="M38" s="25"/>
      <c r="N38" s="25"/>
      <c r="O38" s="25"/>
      <c r="P38" s="89" t="s">
        <v>105</v>
      </c>
      <c r="Q38" s="25"/>
      <c r="R38" s="25"/>
      <c r="S38" s="25"/>
      <c r="T38" s="25"/>
      <c r="U38" s="89" t="s">
        <v>105</v>
      </c>
      <c r="V38" s="25"/>
      <c r="W38" s="25"/>
      <c r="X38" s="25"/>
      <c r="Y38" s="25"/>
      <c r="Z38" s="89" t="s">
        <v>105</v>
      </c>
      <c r="AA38" s="25"/>
      <c r="AB38" s="25"/>
      <c r="AC38" s="25"/>
      <c r="AD38" s="25"/>
      <c r="AE38" s="25"/>
      <c r="AF38" s="25"/>
      <c r="AG38" s="89" t="s">
        <v>105</v>
      </c>
      <c r="AH38" s="25"/>
      <c r="AI38" s="25"/>
      <c r="AJ38" s="25"/>
      <c r="AK38" s="95" t="s">
        <v>107</v>
      </c>
      <c r="AL38" s="25"/>
      <c r="AM38" s="41"/>
      <c r="AN38" s="7"/>
      <c r="AO38" s="7"/>
      <c r="AP38" s="7"/>
      <c r="AQ38" s="7">
        <v>7</v>
      </c>
      <c r="AR38" s="46">
        <f>34*4</f>
        <v>136</v>
      </c>
      <c r="AS38" s="8">
        <f t="shared" si="7"/>
        <v>5.1470588235294115E-2</v>
      </c>
    </row>
    <row r="39" spans="1:45" ht="12.75" customHeight="1" x14ac:dyDescent="0.2">
      <c r="A39" s="126"/>
      <c r="B39" s="127"/>
      <c r="C39" s="37" t="s">
        <v>69</v>
      </c>
      <c r="D39" s="23"/>
      <c r="E39" s="4"/>
      <c r="F39" s="89" t="s">
        <v>105</v>
      </c>
      <c r="G39" s="25"/>
      <c r="H39" s="25"/>
      <c r="I39" s="25"/>
      <c r="J39" s="89" t="s">
        <v>105</v>
      </c>
      <c r="K39" s="25"/>
      <c r="L39" s="25"/>
      <c r="M39" s="25"/>
      <c r="N39" s="25"/>
      <c r="O39" s="25"/>
      <c r="P39" s="89" t="s">
        <v>105</v>
      </c>
      <c r="Q39" s="25"/>
      <c r="R39" s="25"/>
      <c r="S39" s="25"/>
      <c r="T39" s="25"/>
      <c r="U39" s="89" t="s">
        <v>105</v>
      </c>
      <c r="V39" s="25"/>
      <c r="W39" s="25"/>
      <c r="X39" s="25"/>
      <c r="Y39" s="25"/>
      <c r="Z39" s="89" t="s">
        <v>105</v>
      </c>
      <c r="AA39" s="25"/>
      <c r="AB39" s="25"/>
      <c r="AC39" s="25"/>
      <c r="AD39" s="25"/>
      <c r="AE39" s="25"/>
      <c r="AF39" s="25"/>
      <c r="AG39" s="89" t="s">
        <v>105</v>
      </c>
      <c r="AH39" s="25"/>
      <c r="AI39" s="25"/>
      <c r="AJ39" s="25"/>
      <c r="AK39" s="95" t="s">
        <v>107</v>
      </c>
      <c r="AL39" s="25"/>
      <c r="AM39" s="41"/>
      <c r="AN39" s="7"/>
      <c r="AO39" s="7"/>
      <c r="AP39" s="7"/>
      <c r="AQ39" s="7">
        <v>7</v>
      </c>
      <c r="AR39" s="46">
        <f t="shared" ref="AR39:AR41" si="9">34*4</f>
        <v>136</v>
      </c>
      <c r="AS39" s="8">
        <f t="shared" si="7"/>
        <v>5.1470588235294115E-2</v>
      </c>
    </row>
    <row r="40" spans="1:45" ht="12.75" customHeight="1" x14ac:dyDescent="0.2">
      <c r="A40" s="126"/>
      <c r="B40" s="105" t="s">
        <v>16</v>
      </c>
      <c r="C40" s="22" t="s">
        <v>68</v>
      </c>
      <c r="D40" s="23"/>
      <c r="E40" s="4"/>
      <c r="F40" s="25"/>
      <c r="G40" s="25"/>
      <c r="H40" s="89" t="s">
        <v>106</v>
      </c>
      <c r="I40" s="25"/>
      <c r="J40" s="25"/>
      <c r="K40" s="89" t="s">
        <v>106</v>
      </c>
      <c r="L40" s="25"/>
      <c r="M40" s="25"/>
      <c r="N40" s="89" t="s">
        <v>106</v>
      </c>
      <c r="O40" s="25"/>
      <c r="P40" s="25"/>
      <c r="Q40" s="25"/>
      <c r="R40" s="25"/>
      <c r="S40" s="25"/>
      <c r="T40" s="25"/>
      <c r="U40" s="89" t="s">
        <v>106</v>
      </c>
      <c r="V40" s="25"/>
      <c r="W40" s="25"/>
      <c r="X40" s="25"/>
      <c r="Y40" s="25"/>
      <c r="Z40" s="25"/>
      <c r="AA40" s="25"/>
      <c r="AB40" s="89" t="s">
        <v>106</v>
      </c>
      <c r="AC40" s="25"/>
      <c r="AD40" s="89" t="s">
        <v>106</v>
      </c>
      <c r="AE40" s="25"/>
      <c r="AF40" s="25"/>
      <c r="AG40" s="25"/>
      <c r="AH40" s="89" t="s">
        <v>106</v>
      </c>
      <c r="AI40" s="25"/>
      <c r="AJ40" s="25"/>
      <c r="AK40" s="25"/>
      <c r="AL40" s="25"/>
      <c r="AM40" s="41"/>
      <c r="AN40" s="7"/>
      <c r="AO40" s="7"/>
      <c r="AP40" s="7"/>
      <c r="AQ40" s="7">
        <v>7</v>
      </c>
      <c r="AR40" s="46">
        <f>34*4</f>
        <v>136</v>
      </c>
      <c r="AS40" s="8">
        <f t="shared" si="7"/>
        <v>5.1470588235294115E-2</v>
      </c>
    </row>
    <row r="41" spans="1:45" ht="12.75" customHeight="1" x14ac:dyDescent="0.2">
      <c r="A41" s="126"/>
      <c r="B41" s="127"/>
      <c r="C41" s="37" t="s">
        <v>69</v>
      </c>
      <c r="D41" s="23"/>
      <c r="E41" s="4"/>
      <c r="F41" s="25"/>
      <c r="G41" s="25"/>
      <c r="H41" s="89" t="s">
        <v>106</v>
      </c>
      <c r="I41" s="25"/>
      <c r="J41" s="25"/>
      <c r="K41" s="89" t="s">
        <v>106</v>
      </c>
      <c r="L41" s="25"/>
      <c r="M41" s="25"/>
      <c r="N41" s="89" t="s">
        <v>106</v>
      </c>
      <c r="O41" s="25"/>
      <c r="P41" s="25"/>
      <c r="Q41" s="25"/>
      <c r="R41" s="25"/>
      <c r="S41" s="25"/>
      <c r="T41" s="25"/>
      <c r="U41" s="89" t="s">
        <v>106</v>
      </c>
      <c r="V41" s="25"/>
      <c r="W41" s="25"/>
      <c r="X41" s="25"/>
      <c r="Y41" s="25"/>
      <c r="Z41" s="25"/>
      <c r="AA41" s="25"/>
      <c r="AB41" s="89" t="s">
        <v>106</v>
      </c>
      <c r="AC41" s="25"/>
      <c r="AD41" s="89" t="s">
        <v>106</v>
      </c>
      <c r="AE41" s="25"/>
      <c r="AF41" s="25"/>
      <c r="AG41" s="25"/>
      <c r="AH41" s="89" t="s">
        <v>106</v>
      </c>
      <c r="AI41" s="41"/>
      <c r="AJ41" s="41"/>
      <c r="AK41" s="25"/>
      <c r="AL41" s="25"/>
      <c r="AM41" s="41"/>
      <c r="AN41" s="7"/>
      <c r="AO41" s="7"/>
      <c r="AP41" s="7"/>
      <c r="AQ41" s="7">
        <v>7</v>
      </c>
      <c r="AR41" s="46">
        <f t="shared" si="9"/>
        <v>136</v>
      </c>
      <c r="AS41" s="8">
        <f t="shared" si="7"/>
        <v>5.1470588235294115E-2</v>
      </c>
    </row>
    <row r="42" spans="1:45" ht="12.75" customHeight="1" x14ac:dyDescent="0.2">
      <c r="A42" s="126"/>
      <c r="B42" s="107" t="s">
        <v>17</v>
      </c>
      <c r="C42" s="37" t="s">
        <v>68</v>
      </c>
      <c r="D42" s="23"/>
      <c r="E42" s="4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89" t="s">
        <v>106</v>
      </c>
      <c r="V42" s="89" t="s">
        <v>106</v>
      </c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96" t="s">
        <v>106</v>
      </c>
      <c r="AJ42" s="41"/>
      <c r="AK42" s="25"/>
      <c r="AL42" s="95" t="s">
        <v>107</v>
      </c>
      <c r="AM42" s="41"/>
      <c r="AN42" s="7"/>
      <c r="AO42" s="7"/>
      <c r="AP42" s="7"/>
      <c r="AQ42" s="7">
        <v>4</v>
      </c>
      <c r="AR42" s="46">
        <f>34*2</f>
        <v>68</v>
      </c>
      <c r="AS42" s="8">
        <f t="shared" si="7"/>
        <v>5.8823529411764705E-2</v>
      </c>
    </row>
    <row r="43" spans="1:45" ht="12.75" customHeight="1" x14ac:dyDescent="0.2">
      <c r="A43" s="126"/>
      <c r="B43" s="107"/>
      <c r="C43" s="37" t="s">
        <v>69</v>
      </c>
      <c r="D43" s="23"/>
      <c r="E43" s="4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89" t="s">
        <v>106</v>
      </c>
      <c r="V43" s="89" t="s">
        <v>106</v>
      </c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96" t="s">
        <v>106</v>
      </c>
      <c r="AJ43" s="41"/>
      <c r="AK43" s="25"/>
      <c r="AL43" s="95" t="s">
        <v>107</v>
      </c>
      <c r="AM43" s="41"/>
      <c r="AN43" s="7"/>
      <c r="AO43" s="7"/>
      <c r="AP43" s="7"/>
      <c r="AQ43" s="7">
        <v>4</v>
      </c>
      <c r="AR43" s="46">
        <f t="shared" ref="AR43" si="10">34*2</f>
        <v>68</v>
      </c>
      <c r="AS43" s="8">
        <f t="shared" si="7"/>
        <v>5.8823529411764705E-2</v>
      </c>
    </row>
    <row r="44" spans="1:45" ht="27" customHeight="1" x14ac:dyDescent="0.2">
      <c r="A44" s="64"/>
      <c r="B44" s="65"/>
      <c r="C44" s="65"/>
      <c r="D44" s="65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4"/>
      <c r="AN44" s="64"/>
      <c r="AO44" s="64"/>
      <c r="AP44" s="64"/>
      <c r="AQ44" s="64"/>
      <c r="AR44" s="64"/>
      <c r="AS44" s="64"/>
    </row>
    <row r="45" spans="1:45" s="42" customFormat="1" ht="90.75" customHeight="1" x14ac:dyDescent="0.2">
      <c r="A45" s="134" t="s">
        <v>26</v>
      </c>
      <c r="B45" s="134"/>
      <c r="C45" s="134"/>
      <c r="D45" s="134"/>
      <c r="E45" s="110" t="s">
        <v>39</v>
      </c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  <c r="AO45" s="110"/>
      <c r="AP45" s="110"/>
      <c r="AQ45" s="111" t="s">
        <v>20</v>
      </c>
      <c r="AR45" s="111" t="s">
        <v>22</v>
      </c>
      <c r="AS45" s="100" t="s">
        <v>21</v>
      </c>
    </row>
    <row r="46" spans="1:45" s="42" customFormat="1" ht="21" customHeight="1" x14ac:dyDescent="0.2">
      <c r="A46" s="107" t="s">
        <v>0</v>
      </c>
      <c r="B46" s="107"/>
      <c r="C46" s="107"/>
      <c r="D46" s="21" t="s">
        <v>18</v>
      </c>
      <c r="E46" s="107" t="s">
        <v>1</v>
      </c>
      <c r="F46" s="107"/>
      <c r="G46" s="107"/>
      <c r="H46" s="107"/>
      <c r="I46" s="107" t="s">
        <v>2</v>
      </c>
      <c r="J46" s="107"/>
      <c r="K46" s="107"/>
      <c r="L46" s="107"/>
      <c r="M46" s="107" t="s">
        <v>3</v>
      </c>
      <c r="N46" s="107"/>
      <c r="O46" s="107"/>
      <c r="P46" s="107"/>
      <c r="Q46" s="107" t="s">
        <v>4</v>
      </c>
      <c r="R46" s="107"/>
      <c r="S46" s="107"/>
      <c r="T46" s="107"/>
      <c r="U46" s="107" t="s">
        <v>5</v>
      </c>
      <c r="V46" s="107"/>
      <c r="W46" s="107"/>
      <c r="X46" s="107" t="s">
        <v>6</v>
      </c>
      <c r="Y46" s="107"/>
      <c r="Z46" s="107"/>
      <c r="AA46" s="107"/>
      <c r="AB46" s="107" t="s">
        <v>7</v>
      </c>
      <c r="AC46" s="107"/>
      <c r="AD46" s="107"/>
      <c r="AE46" s="107" t="s">
        <v>8</v>
      </c>
      <c r="AF46" s="107"/>
      <c r="AG46" s="107"/>
      <c r="AH46" s="107"/>
      <c r="AI46" s="107"/>
      <c r="AJ46" s="107" t="s">
        <v>9</v>
      </c>
      <c r="AK46" s="107"/>
      <c r="AL46" s="107"/>
      <c r="AM46" s="107" t="s">
        <v>10</v>
      </c>
      <c r="AN46" s="107"/>
      <c r="AO46" s="107"/>
      <c r="AP46" s="107"/>
      <c r="AQ46" s="111"/>
      <c r="AR46" s="111"/>
      <c r="AS46" s="100"/>
    </row>
    <row r="47" spans="1:45" s="42" customFormat="1" ht="15" customHeight="1" x14ac:dyDescent="0.2">
      <c r="A47" s="107"/>
      <c r="B47" s="107"/>
      <c r="C47" s="107"/>
      <c r="D47" s="21" t="s">
        <v>19</v>
      </c>
      <c r="E47" s="5">
        <v>1</v>
      </c>
      <c r="F47" s="5">
        <v>2</v>
      </c>
      <c r="G47" s="5">
        <v>3</v>
      </c>
      <c r="H47" s="5">
        <v>4</v>
      </c>
      <c r="I47" s="5">
        <v>5</v>
      </c>
      <c r="J47" s="5">
        <v>6</v>
      </c>
      <c r="K47" s="5">
        <v>7</v>
      </c>
      <c r="L47" s="5">
        <v>8</v>
      </c>
      <c r="M47" s="5">
        <v>9</v>
      </c>
      <c r="N47" s="5">
        <v>10</v>
      </c>
      <c r="O47" s="5">
        <v>11</v>
      </c>
      <c r="P47" s="5">
        <v>12</v>
      </c>
      <c r="Q47" s="5">
        <v>13</v>
      </c>
      <c r="R47" s="5">
        <v>14</v>
      </c>
      <c r="S47" s="5">
        <v>15</v>
      </c>
      <c r="T47" s="5">
        <v>16</v>
      </c>
      <c r="U47" s="5">
        <v>17</v>
      </c>
      <c r="V47" s="5">
        <v>18</v>
      </c>
      <c r="W47" s="5">
        <v>19</v>
      </c>
      <c r="X47" s="5">
        <v>20</v>
      </c>
      <c r="Y47" s="5">
        <v>21</v>
      </c>
      <c r="Z47" s="5">
        <v>22</v>
      </c>
      <c r="AA47" s="5">
        <v>23</v>
      </c>
      <c r="AB47" s="5">
        <v>24</v>
      </c>
      <c r="AC47" s="5">
        <v>25</v>
      </c>
      <c r="AD47" s="5">
        <v>26</v>
      </c>
      <c r="AE47" s="5">
        <v>27</v>
      </c>
      <c r="AF47" s="5">
        <v>28</v>
      </c>
      <c r="AG47" s="5">
        <v>29</v>
      </c>
      <c r="AH47" s="5">
        <v>30</v>
      </c>
      <c r="AI47" s="5">
        <v>31</v>
      </c>
      <c r="AJ47" s="5">
        <v>32</v>
      </c>
      <c r="AK47" s="5">
        <v>33</v>
      </c>
      <c r="AL47" s="5">
        <v>34</v>
      </c>
      <c r="AM47" s="5">
        <v>35</v>
      </c>
      <c r="AN47" s="5">
        <v>36</v>
      </c>
      <c r="AO47" s="5">
        <v>37</v>
      </c>
      <c r="AP47" s="5">
        <v>38</v>
      </c>
      <c r="AQ47" s="111"/>
      <c r="AR47" s="111"/>
      <c r="AS47" s="100"/>
    </row>
    <row r="48" spans="1:45" s="42" customFormat="1" ht="14.25" customHeight="1" x14ac:dyDescent="0.2">
      <c r="A48" s="126" t="s">
        <v>25</v>
      </c>
      <c r="B48" s="92" t="s">
        <v>13</v>
      </c>
      <c r="C48" s="22">
        <v>5</v>
      </c>
      <c r="D48" s="23"/>
      <c r="E48" s="4"/>
      <c r="F48" s="89" t="s">
        <v>105</v>
      </c>
      <c r="G48" s="25"/>
      <c r="H48" s="25"/>
      <c r="I48" s="4"/>
      <c r="J48" s="4"/>
      <c r="K48" s="4"/>
      <c r="L48" s="4"/>
      <c r="M48" s="89" t="s">
        <v>106</v>
      </c>
      <c r="N48" s="4"/>
      <c r="O48" s="4"/>
      <c r="P48" s="89" t="s">
        <v>105</v>
      </c>
      <c r="Q48" s="4"/>
      <c r="R48" s="4"/>
      <c r="S48" s="4"/>
      <c r="T48" s="4"/>
      <c r="U48" s="4"/>
      <c r="V48" s="4"/>
      <c r="W48" s="4"/>
      <c r="X48" s="89" t="s">
        <v>105</v>
      </c>
      <c r="Y48" s="4"/>
      <c r="Z48" s="4"/>
      <c r="AA48" s="4"/>
      <c r="AB48" s="4"/>
      <c r="AC48" s="4"/>
      <c r="AD48" s="89" t="s">
        <v>105</v>
      </c>
      <c r="AE48" s="4"/>
      <c r="AF48" s="4"/>
      <c r="AG48" s="89" t="s">
        <v>105</v>
      </c>
      <c r="AH48" s="4"/>
      <c r="AI48" s="4"/>
      <c r="AJ48" s="4"/>
      <c r="AK48" s="95" t="s">
        <v>107</v>
      </c>
      <c r="AL48" s="89" t="s">
        <v>105</v>
      </c>
      <c r="AM48" s="7"/>
      <c r="AN48" s="7"/>
      <c r="AO48" s="7"/>
      <c r="AP48" s="7"/>
      <c r="AQ48" s="7">
        <v>8</v>
      </c>
      <c r="AR48" s="3">
        <f>34*5</f>
        <v>170</v>
      </c>
      <c r="AS48" s="8">
        <f t="shared" ref="AS48:AS52" si="11">AQ48/AR48</f>
        <v>4.7058823529411764E-2</v>
      </c>
    </row>
    <row r="49" spans="1:45" s="42" customFormat="1" ht="18" customHeight="1" x14ac:dyDescent="0.2">
      <c r="A49" s="126"/>
      <c r="B49" s="92" t="s">
        <v>27</v>
      </c>
      <c r="C49" s="22">
        <v>5</v>
      </c>
      <c r="D49" s="23"/>
      <c r="E49" s="4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89" t="s">
        <v>105</v>
      </c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95" t="s">
        <v>107</v>
      </c>
      <c r="AM49" s="7"/>
      <c r="AN49" s="7"/>
      <c r="AO49" s="7"/>
      <c r="AP49" s="7"/>
      <c r="AQ49" s="7">
        <v>2</v>
      </c>
      <c r="AR49" s="3">
        <f>34*3</f>
        <v>102</v>
      </c>
      <c r="AS49" s="8">
        <f t="shared" si="11"/>
        <v>1.9607843137254902E-2</v>
      </c>
    </row>
    <row r="50" spans="1:45" s="42" customFormat="1" ht="21" customHeight="1" x14ac:dyDescent="0.2">
      <c r="A50" s="126"/>
      <c r="B50" s="92" t="s">
        <v>11</v>
      </c>
      <c r="C50" s="22">
        <v>5</v>
      </c>
      <c r="D50" s="23"/>
      <c r="E50" s="4"/>
      <c r="F50" s="4"/>
      <c r="G50" s="4"/>
      <c r="H50" s="25"/>
      <c r="I50" s="25"/>
      <c r="J50" s="25"/>
      <c r="K50" s="25"/>
      <c r="L50" s="25"/>
      <c r="M50" s="89" t="s">
        <v>105</v>
      </c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89" t="s">
        <v>105</v>
      </c>
      <c r="Z50" s="25"/>
      <c r="AA50" s="25"/>
      <c r="AB50" s="25"/>
      <c r="AC50" s="25"/>
      <c r="AD50" s="25"/>
      <c r="AE50" s="25"/>
      <c r="AF50" s="25"/>
      <c r="AG50" s="25"/>
      <c r="AH50" s="25"/>
      <c r="AI50" s="96" t="s">
        <v>105</v>
      </c>
      <c r="AJ50" s="41"/>
      <c r="AK50" s="95" t="s">
        <v>107</v>
      </c>
      <c r="AL50" s="25"/>
      <c r="AM50" s="7"/>
      <c r="AN50" s="7"/>
      <c r="AO50" s="7"/>
      <c r="AP50" s="7"/>
      <c r="AQ50" s="7">
        <v>4</v>
      </c>
      <c r="AR50" s="3">
        <f t="shared" ref="AR50" si="12">34*5</f>
        <v>170</v>
      </c>
      <c r="AS50" s="8">
        <f t="shared" si="11"/>
        <v>2.3529411764705882E-2</v>
      </c>
    </row>
    <row r="51" spans="1:45" s="42" customFormat="1" ht="18" customHeight="1" x14ac:dyDescent="0.2">
      <c r="A51" s="126"/>
      <c r="B51" s="92" t="s">
        <v>30</v>
      </c>
      <c r="C51" s="22">
        <v>5</v>
      </c>
      <c r="D51" s="23"/>
      <c r="E51" s="4"/>
      <c r="F51" s="4"/>
      <c r="G51" s="4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89" t="s">
        <v>105</v>
      </c>
      <c r="Y51" s="25"/>
      <c r="Z51" s="25"/>
      <c r="AA51" s="25"/>
      <c r="AB51" s="25"/>
      <c r="AC51" s="25"/>
      <c r="AD51" s="25"/>
      <c r="AE51" s="25"/>
      <c r="AF51" s="25"/>
      <c r="AG51" s="40"/>
      <c r="AH51" s="89" t="s">
        <v>106</v>
      </c>
      <c r="AI51" s="89" t="s">
        <v>105</v>
      </c>
      <c r="AJ51" s="41"/>
      <c r="AK51" s="25"/>
      <c r="AL51" s="25"/>
      <c r="AM51" s="7"/>
      <c r="AN51" s="7"/>
      <c r="AO51" s="7"/>
      <c r="AP51" s="7"/>
      <c r="AQ51" s="7">
        <v>3</v>
      </c>
      <c r="AR51" s="3">
        <f>34*1</f>
        <v>34</v>
      </c>
      <c r="AS51" s="8">
        <f t="shared" si="11"/>
        <v>8.8235294117647065E-2</v>
      </c>
    </row>
    <row r="52" spans="1:45" s="42" customFormat="1" ht="18" customHeight="1" x14ac:dyDescent="0.2">
      <c r="A52" s="126"/>
      <c r="B52" s="92" t="s">
        <v>29</v>
      </c>
      <c r="C52" s="22">
        <v>5</v>
      </c>
      <c r="D52" s="20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3"/>
      <c r="AG52" s="3"/>
      <c r="AH52" s="4"/>
      <c r="AI52" s="25"/>
      <c r="AJ52" s="7"/>
      <c r="AK52" s="3"/>
      <c r="AL52" s="95" t="s">
        <v>107</v>
      </c>
      <c r="AM52" s="7"/>
      <c r="AN52" s="7"/>
      <c r="AO52" s="7"/>
      <c r="AP52" s="7"/>
      <c r="AQ52" s="7">
        <v>1</v>
      </c>
      <c r="AR52" s="3">
        <f t="shared" ref="AR52" si="13">34*1</f>
        <v>34</v>
      </c>
      <c r="AS52" s="8">
        <f t="shared" si="11"/>
        <v>2.9411764705882353E-2</v>
      </c>
    </row>
    <row r="53" spans="1:45" s="42" customFormat="1" ht="27" customHeight="1" x14ac:dyDescent="0.2">
      <c r="A53" s="128"/>
      <c r="B53" s="128"/>
      <c r="C53" s="128"/>
      <c r="D53" s="128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4"/>
      <c r="AN53" s="64"/>
      <c r="AO53" s="64"/>
      <c r="AP53" s="64"/>
      <c r="AQ53" s="64"/>
      <c r="AR53" s="64"/>
      <c r="AS53" s="64"/>
    </row>
    <row r="54" spans="1:45" s="2" customFormat="1" ht="116.25" customHeight="1" x14ac:dyDescent="0.2">
      <c r="A54" s="135" t="s">
        <v>31</v>
      </c>
      <c r="B54" s="136"/>
      <c r="C54" s="136"/>
      <c r="D54" s="137"/>
      <c r="E54" s="171" t="s">
        <v>39</v>
      </c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V54" s="172"/>
      <c r="W54" s="172"/>
      <c r="X54" s="172"/>
      <c r="Y54" s="172"/>
      <c r="Z54" s="172"/>
      <c r="AA54" s="172"/>
      <c r="AB54" s="172"/>
      <c r="AC54" s="172"/>
      <c r="AD54" s="172"/>
      <c r="AE54" s="172"/>
      <c r="AF54" s="172"/>
      <c r="AG54" s="172"/>
      <c r="AH54" s="172"/>
      <c r="AI54" s="172"/>
      <c r="AJ54" s="172"/>
      <c r="AK54" s="172"/>
      <c r="AL54" s="172"/>
      <c r="AM54" s="172"/>
      <c r="AN54" s="172"/>
      <c r="AO54" s="172"/>
      <c r="AP54" s="173"/>
      <c r="AQ54" s="129" t="s">
        <v>20</v>
      </c>
      <c r="AR54" s="115" t="s">
        <v>22</v>
      </c>
      <c r="AS54" s="118" t="s">
        <v>21</v>
      </c>
    </row>
    <row r="55" spans="1:45" s="2" customFormat="1" ht="21.75" customHeight="1" x14ac:dyDescent="0.2">
      <c r="A55" s="101" t="s">
        <v>0</v>
      </c>
      <c r="B55" s="121"/>
      <c r="C55" s="102"/>
      <c r="D55" s="21" t="s">
        <v>18</v>
      </c>
      <c r="E55" s="123" t="s">
        <v>1</v>
      </c>
      <c r="F55" s="124"/>
      <c r="G55" s="124"/>
      <c r="H55" s="125"/>
      <c r="I55" s="123" t="s">
        <v>2</v>
      </c>
      <c r="J55" s="124"/>
      <c r="K55" s="124"/>
      <c r="L55" s="125"/>
      <c r="M55" s="123" t="s">
        <v>3</v>
      </c>
      <c r="N55" s="124"/>
      <c r="O55" s="124"/>
      <c r="P55" s="125"/>
      <c r="Q55" s="123" t="s">
        <v>4</v>
      </c>
      <c r="R55" s="124"/>
      <c r="S55" s="124"/>
      <c r="T55" s="125"/>
      <c r="U55" s="123" t="s">
        <v>5</v>
      </c>
      <c r="V55" s="124"/>
      <c r="W55" s="125"/>
      <c r="X55" s="123" t="s">
        <v>6</v>
      </c>
      <c r="Y55" s="124"/>
      <c r="Z55" s="124"/>
      <c r="AA55" s="125"/>
      <c r="AB55" s="123" t="s">
        <v>7</v>
      </c>
      <c r="AC55" s="124"/>
      <c r="AD55" s="125"/>
      <c r="AE55" s="123" t="s">
        <v>8</v>
      </c>
      <c r="AF55" s="124"/>
      <c r="AG55" s="124"/>
      <c r="AH55" s="124"/>
      <c r="AI55" s="125"/>
      <c r="AJ55" s="123" t="s">
        <v>9</v>
      </c>
      <c r="AK55" s="124"/>
      <c r="AL55" s="125"/>
      <c r="AM55" s="123" t="s">
        <v>10</v>
      </c>
      <c r="AN55" s="124"/>
      <c r="AO55" s="124"/>
      <c r="AP55" s="125"/>
      <c r="AQ55" s="130"/>
      <c r="AR55" s="116"/>
      <c r="AS55" s="119"/>
    </row>
    <row r="56" spans="1:45" s="6" customFormat="1" ht="11.25" customHeight="1" x14ac:dyDescent="0.2">
      <c r="A56" s="103"/>
      <c r="B56" s="122"/>
      <c r="C56" s="104"/>
      <c r="D56" s="21" t="s">
        <v>19</v>
      </c>
      <c r="E56" s="5">
        <v>1</v>
      </c>
      <c r="F56" s="5">
        <v>2</v>
      </c>
      <c r="G56" s="5">
        <v>3</v>
      </c>
      <c r="H56" s="5">
        <v>4</v>
      </c>
      <c r="I56" s="5">
        <v>5</v>
      </c>
      <c r="J56" s="5">
        <v>6</v>
      </c>
      <c r="K56" s="5">
        <v>7</v>
      </c>
      <c r="L56" s="5">
        <v>8</v>
      </c>
      <c r="M56" s="5">
        <v>9</v>
      </c>
      <c r="N56" s="5">
        <v>10</v>
      </c>
      <c r="O56" s="5">
        <v>11</v>
      </c>
      <c r="P56" s="5">
        <v>12</v>
      </c>
      <c r="Q56" s="5">
        <v>13</v>
      </c>
      <c r="R56" s="5">
        <v>14</v>
      </c>
      <c r="S56" s="5">
        <v>15</v>
      </c>
      <c r="T56" s="5">
        <v>16</v>
      </c>
      <c r="U56" s="5">
        <v>17</v>
      </c>
      <c r="V56" s="5">
        <v>18</v>
      </c>
      <c r="W56" s="5">
        <v>19</v>
      </c>
      <c r="X56" s="5">
        <v>20</v>
      </c>
      <c r="Y56" s="5">
        <v>21</v>
      </c>
      <c r="Z56" s="5">
        <v>22</v>
      </c>
      <c r="AA56" s="5">
        <v>23</v>
      </c>
      <c r="AB56" s="5">
        <v>24</v>
      </c>
      <c r="AC56" s="5">
        <v>25</v>
      </c>
      <c r="AD56" s="5">
        <v>26</v>
      </c>
      <c r="AE56" s="5">
        <v>27</v>
      </c>
      <c r="AF56" s="5">
        <v>28</v>
      </c>
      <c r="AG56" s="5">
        <v>29</v>
      </c>
      <c r="AH56" s="5">
        <v>30</v>
      </c>
      <c r="AI56" s="5">
        <v>31</v>
      </c>
      <c r="AJ56" s="5">
        <v>32</v>
      </c>
      <c r="AK56" s="5">
        <v>33</v>
      </c>
      <c r="AL56" s="5">
        <v>34</v>
      </c>
      <c r="AM56" s="5">
        <v>35</v>
      </c>
      <c r="AN56" s="5">
        <v>36</v>
      </c>
      <c r="AO56" s="5">
        <v>37</v>
      </c>
      <c r="AP56" s="5">
        <v>38</v>
      </c>
      <c r="AQ56" s="131"/>
      <c r="AR56" s="117"/>
      <c r="AS56" s="120"/>
    </row>
    <row r="57" spans="1:45" ht="12.75" customHeight="1" x14ac:dyDescent="0.2">
      <c r="A57" s="170" t="s">
        <v>25</v>
      </c>
      <c r="B57" s="105" t="s">
        <v>13</v>
      </c>
      <c r="C57" s="48" t="s">
        <v>82</v>
      </c>
      <c r="D57" s="49"/>
      <c r="E57" s="25"/>
      <c r="F57" s="89" t="s">
        <v>105</v>
      </c>
      <c r="G57" s="25"/>
      <c r="H57" s="25"/>
      <c r="I57" s="25"/>
      <c r="J57" s="25"/>
      <c r="K57" s="89" t="s">
        <v>105</v>
      </c>
      <c r="L57" s="25"/>
      <c r="M57" s="25"/>
      <c r="N57" s="25"/>
      <c r="O57" s="89" t="s">
        <v>105</v>
      </c>
      <c r="P57" s="25"/>
      <c r="Q57" s="25"/>
      <c r="R57" s="89" t="s">
        <v>105</v>
      </c>
      <c r="S57" s="25"/>
      <c r="T57" s="89" t="s">
        <v>105</v>
      </c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95" t="s">
        <v>107</v>
      </c>
      <c r="AJ57" s="25"/>
      <c r="AK57" s="25"/>
      <c r="AL57" s="25"/>
      <c r="AM57" s="41"/>
      <c r="AN57" s="41"/>
      <c r="AO57" s="41"/>
      <c r="AP57" s="41"/>
      <c r="AQ57" s="7">
        <v>6</v>
      </c>
      <c r="AR57" s="3">
        <f>34*6</f>
        <v>204</v>
      </c>
      <c r="AS57" s="8">
        <f t="shared" ref="AS57:AS70" si="14">AQ57/AR57</f>
        <v>2.9411764705882353E-2</v>
      </c>
    </row>
    <row r="58" spans="1:45" ht="12.75" customHeight="1" x14ac:dyDescent="0.2">
      <c r="A58" s="170"/>
      <c r="B58" s="127"/>
      <c r="C58" s="48" t="s">
        <v>83</v>
      </c>
      <c r="D58" s="49"/>
      <c r="E58" s="25"/>
      <c r="F58" s="89" t="s">
        <v>105</v>
      </c>
      <c r="G58" s="25"/>
      <c r="H58" s="25"/>
      <c r="I58" s="25"/>
      <c r="J58" s="25"/>
      <c r="K58" s="89" t="s">
        <v>105</v>
      </c>
      <c r="L58" s="25"/>
      <c r="M58" s="25"/>
      <c r="N58" s="25"/>
      <c r="O58" s="89" t="s">
        <v>105</v>
      </c>
      <c r="P58" s="25"/>
      <c r="Q58" s="25"/>
      <c r="R58" s="89" t="s">
        <v>105</v>
      </c>
      <c r="S58" s="25"/>
      <c r="T58" s="89" t="s">
        <v>105</v>
      </c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95" t="s">
        <v>107</v>
      </c>
      <c r="AJ58" s="25"/>
      <c r="AK58" s="25"/>
      <c r="AL58" s="25"/>
      <c r="AM58" s="41"/>
      <c r="AN58" s="41"/>
      <c r="AO58" s="41"/>
      <c r="AP58" s="41"/>
      <c r="AQ58" s="7">
        <v>6</v>
      </c>
      <c r="AR58" s="3">
        <f t="shared" ref="AR58" si="15">34*6</f>
        <v>204</v>
      </c>
      <c r="AS58" s="8">
        <f t="shared" si="14"/>
        <v>2.9411764705882353E-2</v>
      </c>
    </row>
    <row r="59" spans="1:45" ht="12.75" customHeight="1" x14ac:dyDescent="0.2">
      <c r="A59" s="170"/>
      <c r="B59" s="105" t="s">
        <v>27</v>
      </c>
      <c r="C59" s="48" t="s">
        <v>82</v>
      </c>
      <c r="D59" s="49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41"/>
      <c r="AN59" s="41"/>
      <c r="AO59" s="41"/>
      <c r="AP59" s="41"/>
      <c r="AQ59" s="7">
        <f t="shared" ref="AQ59:AQ62" si="16">SUM(E59:AP59)</f>
        <v>0</v>
      </c>
      <c r="AR59" s="3">
        <f>34*3</f>
        <v>102</v>
      </c>
      <c r="AS59" s="8">
        <f t="shared" si="14"/>
        <v>0</v>
      </c>
    </row>
    <row r="60" spans="1:45" x14ac:dyDescent="0.2">
      <c r="A60" s="170"/>
      <c r="B60" s="127"/>
      <c r="C60" s="48" t="s">
        <v>83</v>
      </c>
      <c r="D60" s="49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41"/>
      <c r="AN60" s="41"/>
      <c r="AO60" s="41"/>
      <c r="AP60" s="41"/>
      <c r="AQ60" s="7">
        <f t="shared" si="16"/>
        <v>0</v>
      </c>
      <c r="AR60" s="3">
        <f t="shared" ref="AR60:AR62" si="17">34*3</f>
        <v>102</v>
      </c>
      <c r="AS60" s="8">
        <f t="shared" si="14"/>
        <v>0</v>
      </c>
    </row>
    <row r="61" spans="1:45" ht="12.75" customHeight="1" x14ac:dyDescent="0.2">
      <c r="A61" s="170"/>
      <c r="B61" s="105" t="s">
        <v>12</v>
      </c>
      <c r="C61" s="48" t="s">
        <v>82</v>
      </c>
      <c r="D61" s="49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41"/>
      <c r="AN61" s="41"/>
      <c r="AO61" s="41"/>
      <c r="AP61" s="41"/>
      <c r="AQ61" s="7">
        <f t="shared" si="16"/>
        <v>0</v>
      </c>
      <c r="AR61" s="3">
        <f t="shared" si="17"/>
        <v>102</v>
      </c>
      <c r="AS61" s="8">
        <f t="shared" si="14"/>
        <v>0</v>
      </c>
    </row>
    <row r="62" spans="1:45" ht="12.75" customHeight="1" x14ac:dyDescent="0.2">
      <c r="A62" s="170"/>
      <c r="B62" s="127"/>
      <c r="C62" s="48" t="s">
        <v>83</v>
      </c>
      <c r="D62" s="49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41"/>
      <c r="AJ62" s="41"/>
      <c r="AK62" s="25"/>
      <c r="AL62" s="25"/>
      <c r="AM62" s="41"/>
      <c r="AN62" s="41"/>
      <c r="AO62" s="41"/>
      <c r="AP62" s="41"/>
      <c r="AQ62" s="7">
        <f t="shared" si="16"/>
        <v>0</v>
      </c>
      <c r="AR62" s="3">
        <f t="shared" si="17"/>
        <v>102</v>
      </c>
      <c r="AS62" s="8">
        <f t="shared" si="14"/>
        <v>0</v>
      </c>
    </row>
    <row r="63" spans="1:45" ht="12.75" customHeight="1" x14ac:dyDescent="0.2">
      <c r="A63" s="170"/>
      <c r="B63" s="105" t="s">
        <v>11</v>
      </c>
      <c r="C63" s="48" t="s">
        <v>82</v>
      </c>
      <c r="D63" s="49"/>
      <c r="E63" s="25"/>
      <c r="F63" s="25"/>
      <c r="G63" s="25"/>
      <c r="H63" s="25"/>
      <c r="I63" s="25"/>
      <c r="J63" s="89" t="s">
        <v>105</v>
      </c>
      <c r="K63" s="25"/>
      <c r="L63" s="25"/>
      <c r="M63" s="25"/>
      <c r="N63" s="25"/>
      <c r="O63" s="25"/>
      <c r="P63" s="25"/>
      <c r="Q63" s="25"/>
      <c r="R63" s="25"/>
      <c r="S63" s="89" t="s">
        <v>105</v>
      </c>
      <c r="T63" s="25"/>
      <c r="U63" s="25"/>
      <c r="V63" s="25"/>
      <c r="W63" s="89" t="s">
        <v>105</v>
      </c>
      <c r="X63" s="25"/>
      <c r="Y63" s="25"/>
      <c r="Z63" s="25"/>
      <c r="AA63" s="25"/>
      <c r="AB63" s="25"/>
      <c r="AC63" s="25"/>
      <c r="AD63" s="25"/>
      <c r="AE63" s="25"/>
      <c r="AF63" s="89" t="s">
        <v>105</v>
      </c>
      <c r="AG63" s="25"/>
      <c r="AH63" s="25"/>
      <c r="AI63" s="41"/>
      <c r="AJ63" s="97" t="s">
        <v>107</v>
      </c>
      <c r="AK63" s="89" t="s">
        <v>105</v>
      </c>
      <c r="AL63" s="25"/>
      <c r="AM63" s="41"/>
      <c r="AN63" s="41"/>
      <c r="AO63" s="41"/>
      <c r="AP63" s="41"/>
      <c r="AQ63" s="7">
        <v>6</v>
      </c>
      <c r="AR63" s="3">
        <f>34*5</f>
        <v>170</v>
      </c>
      <c r="AS63" s="8">
        <f t="shared" si="14"/>
        <v>3.5294117647058823E-2</v>
      </c>
    </row>
    <row r="64" spans="1:45" ht="12.75" customHeight="1" x14ac:dyDescent="0.2">
      <c r="A64" s="170"/>
      <c r="B64" s="127"/>
      <c r="C64" s="48" t="s">
        <v>83</v>
      </c>
      <c r="D64" s="49"/>
      <c r="E64" s="25"/>
      <c r="F64" s="25"/>
      <c r="G64" s="25"/>
      <c r="H64" s="25"/>
      <c r="I64" s="25"/>
      <c r="J64" s="89" t="s">
        <v>105</v>
      </c>
      <c r="K64" s="25"/>
      <c r="L64" s="25"/>
      <c r="M64" s="25"/>
      <c r="N64" s="25"/>
      <c r="O64" s="25"/>
      <c r="P64" s="25"/>
      <c r="Q64" s="25"/>
      <c r="R64" s="89" t="s">
        <v>105</v>
      </c>
      <c r="S64" s="25"/>
      <c r="T64" s="25"/>
      <c r="U64" s="25"/>
      <c r="V64" s="25"/>
      <c r="W64" s="89" t="s">
        <v>105</v>
      </c>
      <c r="X64" s="25"/>
      <c r="Y64" s="25"/>
      <c r="Z64" s="25"/>
      <c r="AA64" s="25"/>
      <c r="AB64" s="25"/>
      <c r="AC64" s="25"/>
      <c r="AD64" s="25"/>
      <c r="AE64" s="25"/>
      <c r="AF64" s="89" t="s">
        <v>105</v>
      </c>
      <c r="AG64" s="25"/>
      <c r="AH64" s="25"/>
      <c r="AI64" s="41"/>
      <c r="AJ64" s="97" t="s">
        <v>107</v>
      </c>
      <c r="AK64" s="25"/>
      <c r="AL64" s="89" t="s">
        <v>105</v>
      </c>
      <c r="AM64" s="41"/>
      <c r="AN64" s="41"/>
      <c r="AO64" s="41"/>
      <c r="AP64" s="41"/>
      <c r="AQ64" s="7">
        <v>6</v>
      </c>
      <c r="AR64" s="3">
        <f t="shared" ref="AR64" si="18">34*5</f>
        <v>170</v>
      </c>
      <c r="AS64" s="8">
        <f t="shared" si="14"/>
        <v>3.5294117647058823E-2</v>
      </c>
    </row>
    <row r="65" spans="1:45" x14ac:dyDescent="0.2">
      <c r="A65" s="170"/>
      <c r="B65" s="105" t="s">
        <v>28</v>
      </c>
      <c r="C65" s="48" t="s">
        <v>82</v>
      </c>
      <c r="D65" s="49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41"/>
      <c r="AJ65" s="97" t="s">
        <v>107</v>
      </c>
      <c r="AK65" s="25"/>
      <c r="AL65" s="25"/>
      <c r="AM65" s="41"/>
      <c r="AN65" s="41"/>
      <c r="AO65" s="41"/>
      <c r="AP65" s="41"/>
      <c r="AQ65" s="7">
        <v>1</v>
      </c>
      <c r="AR65" s="3">
        <f>34*3</f>
        <v>102</v>
      </c>
      <c r="AS65" s="8">
        <f t="shared" si="14"/>
        <v>9.8039215686274508E-3</v>
      </c>
    </row>
    <row r="66" spans="1:45" x14ac:dyDescent="0.2">
      <c r="A66" s="170"/>
      <c r="B66" s="127"/>
      <c r="C66" s="48" t="s">
        <v>83</v>
      </c>
      <c r="D66" s="49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41"/>
      <c r="AJ66" s="97" t="s">
        <v>107</v>
      </c>
      <c r="AK66" s="25"/>
      <c r="AL66" s="25"/>
      <c r="AM66" s="41"/>
      <c r="AN66" s="41"/>
      <c r="AO66" s="41"/>
      <c r="AP66" s="41"/>
      <c r="AQ66" s="7">
        <v>1</v>
      </c>
      <c r="AR66" s="3">
        <f t="shared" ref="AR66" si="19">34*3</f>
        <v>102</v>
      </c>
      <c r="AS66" s="8">
        <f t="shared" si="14"/>
        <v>9.8039215686274508E-3</v>
      </c>
    </row>
    <row r="67" spans="1:45" ht="12.75" customHeight="1" x14ac:dyDescent="0.2">
      <c r="A67" s="170"/>
      <c r="B67" s="105" t="s">
        <v>30</v>
      </c>
      <c r="C67" s="48" t="s">
        <v>82</v>
      </c>
      <c r="D67" s="49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89" t="s">
        <v>105</v>
      </c>
      <c r="AA67" s="25"/>
      <c r="AB67" s="25"/>
      <c r="AC67" s="25"/>
      <c r="AD67" s="25"/>
      <c r="AE67" s="25"/>
      <c r="AF67" s="89" t="s">
        <v>105</v>
      </c>
      <c r="AG67" s="40"/>
      <c r="AH67" s="25"/>
      <c r="AI67" s="25"/>
      <c r="AJ67" s="97" t="s">
        <v>107</v>
      </c>
      <c r="AK67" s="25"/>
      <c r="AL67" s="25"/>
      <c r="AM67" s="41"/>
      <c r="AN67" s="41"/>
      <c r="AO67" s="41"/>
      <c r="AP67" s="41"/>
      <c r="AQ67" s="7">
        <v>3</v>
      </c>
      <c r="AR67" s="3">
        <f>34*1</f>
        <v>34</v>
      </c>
      <c r="AS67" s="8">
        <f t="shared" si="14"/>
        <v>8.8235294117647065E-2</v>
      </c>
    </row>
    <row r="68" spans="1:45" ht="12.75" customHeight="1" x14ac:dyDescent="0.2">
      <c r="A68" s="170"/>
      <c r="B68" s="127"/>
      <c r="C68" s="48" t="s">
        <v>83</v>
      </c>
      <c r="D68" s="49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89" t="s">
        <v>105</v>
      </c>
      <c r="AA68" s="25"/>
      <c r="AB68" s="25"/>
      <c r="AC68" s="25"/>
      <c r="AD68" s="25"/>
      <c r="AE68" s="25"/>
      <c r="AF68" s="89" t="s">
        <v>105</v>
      </c>
      <c r="AG68" s="25"/>
      <c r="AH68" s="25"/>
      <c r="AI68" s="25"/>
      <c r="AJ68" s="98" t="s">
        <v>107</v>
      </c>
      <c r="AK68" s="25"/>
      <c r="AL68" s="25"/>
      <c r="AM68" s="41"/>
      <c r="AN68" s="41"/>
      <c r="AO68" s="41"/>
      <c r="AP68" s="41"/>
      <c r="AQ68" s="7">
        <v>3</v>
      </c>
      <c r="AR68" s="3">
        <f t="shared" ref="AR68:AR70" si="20">34*1</f>
        <v>34</v>
      </c>
      <c r="AS68" s="8">
        <f t="shared" si="14"/>
        <v>8.8235294117647065E-2</v>
      </c>
    </row>
    <row r="69" spans="1:45" ht="12.75" customHeight="1" x14ac:dyDescent="0.2">
      <c r="A69" s="170"/>
      <c r="B69" s="105" t="s">
        <v>29</v>
      </c>
      <c r="C69" s="48" t="s">
        <v>82</v>
      </c>
      <c r="D69" s="49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40"/>
      <c r="AJ69" s="95" t="s">
        <v>107</v>
      </c>
      <c r="AK69" s="25"/>
      <c r="AL69" s="25"/>
      <c r="AM69" s="41"/>
      <c r="AN69" s="41"/>
      <c r="AO69" s="41"/>
      <c r="AP69" s="41"/>
      <c r="AQ69" s="7">
        <v>1</v>
      </c>
      <c r="AR69" s="3">
        <f t="shared" si="20"/>
        <v>34</v>
      </c>
      <c r="AS69" s="8">
        <f t="shared" si="14"/>
        <v>2.9411764705882353E-2</v>
      </c>
    </row>
    <row r="70" spans="1:45" ht="12.75" customHeight="1" x14ac:dyDescent="0.2">
      <c r="A70" s="170"/>
      <c r="B70" s="127"/>
      <c r="C70" s="48" t="s">
        <v>83</v>
      </c>
      <c r="D70" s="49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40"/>
      <c r="AG70" s="40"/>
      <c r="AH70" s="25"/>
      <c r="AI70" s="25"/>
      <c r="AJ70" s="97" t="s">
        <v>107</v>
      </c>
      <c r="AK70" s="40"/>
      <c r="AL70" s="25"/>
      <c r="AM70" s="41"/>
      <c r="AN70" s="41"/>
      <c r="AO70" s="41"/>
      <c r="AP70" s="41"/>
      <c r="AQ70" s="7">
        <v>1</v>
      </c>
      <c r="AR70" s="3">
        <f t="shared" si="20"/>
        <v>34</v>
      </c>
      <c r="AS70" s="8">
        <f t="shared" si="14"/>
        <v>2.9411764705882353E-2</v>
      </c>
    </row>
    <row r="71" spans="1:45" ht="27" customHeight="1" x14ac:dyDescent="0.2">
      <c r="A71" s="64"/>
      <c r="B71" s="65"/>
      <c r="C71" s="65"/>
      <c r="D71" s="65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4"/>
      <c r="AN71" s="64"/>
      <c r="AO71" s="64"/>
      <c r="AP71" s="64"/>
      <c r="AQ71" s="64"/>
      <c r="AR71" s="64"/>
      <c r="AS71" s="64"/>
    </row>
    <row r="72" spans="1:45" s="2" customFormat="1" ht="81.75" customHeight="1" x14ac:dyDescent="0.2">
      <c r="A72" s="134" t="s">
        <v>32</v>
      </c>
      <c r="B72" s="134"/>
      <c r="C72" s="134"/>
      <c r="D72" s="134"/>
      <c r="E72" s="110" t="s">
        <v>39</v>
      </c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1" t="s">
        <v>20</v>
      </c>
      <c r="AR72" s="132" t="s">
        <v>22</v>
      </c>
      <c r="AS72" s="133" t="s">
        <v>21</v>
      </c>
    </row>
    <row r="73" spans="1:45" s="2" customFormat="1" ht="21.75" customHeight="1" x14ac:dyDescent="0.2">
      <c r="A73" s="107" t="s">
        <v>0</v>
      </c>
      <c r="B73" s="107"/>
      <c r="C73" s="107"/>
      <c r="D73" s="21" t="s">
        <v>18</v>
      </c>
      <c r="E73" s="107" t="s">
        <v>1</v>
      </c>
      <c r="F73" s="107"/>
      <c r="G73" s="107"/>
      <c r="H73" s="107"/>
      <c r="I73" s="107" t="s">
        <v>2</v>
      </c>
      <c r="J73" s="107"/>
      <c r="K73" s="107"/>
      <c r="L73" s="107"/>
      <c r="M73" s="107" t="s">
        <v>3</v>
      </c>
      <c r="N73" s="107"/>
      <c r="O73" s="107"/>
      <c r="P73" s="107"/>
      <c r="Q73" s="107" t="s">
        <v>4</v>
      </c>
      <c r="R73" s="107"/>
      <c r="S73" s="107"/>
      <c r="T73" s="107"/>
      <c r="U73" s="107" t="s">
        <v>5</v>
      </c>
      <c r="V73" s="107"/>
      <c r="W73" s="107"/>
      <c r="X73" s="107" t="s">
        <v>6</v>
      </c>
      <c r="Y73" s="107"/>
      <c r="Z73" s="107"/>
      <c r="AA73" s="107"/>
      <c r="AB73" s="107" t="s">
        <v>7</v>
      </c>
      <c r="AC73" s="107"/>
      <c r="AD73" s="107"/>
      <c r="AE73" s="107" t="s">
        <v>8</v>
      </c>
      <c r="AF73" s="107"/>
      <c r="AG73" s="107"/>
      <c r="AH73" s="107"/>
      <c r="AI73" s="107"/>
      <c r="AJ73" s="107" t="s">
        <v>9</v>
      </c>
      <c r="AK73" s="107"/>
      <c r="AL73" s="107"/>
      <c r="AM73" s="107" t="s">
        <v>10</v>
      </c>
      <c r="AN73" s="107"/>
      <c r="AO73" s="107"/>
      <c r="AP73" s="107"/>
      <c r="AQ73" s="111"/>
      <c r="AR73" s="132"/>
      <c r="AS73" s="133"/>
    </row>
    <row r="74" spans="1:45" s="6" customFormat="1" ht="11.25" customHeight="1" x14ac:dyDescent="0.2">
      <c r="A74" s="107"/>
      <c r="B74" s="107"/>
      <c r="C74" s="107"/>
      <c r="D74" s="21" t="s">
        <v>19</v>
      </c>
      <c r="E74" s="5">
        <v>1</v>
      </c>
      <c r="F74" s="5">
        <v>2</v>
      </c>
      <c r="G74" s="5">
        <v>3</v>
      </c>
      <c r="H74" s="5">
        <v>4</v>
      </c>
      <c r="I74" s="5">
        <v>5</v>
      </c>
      <c r="J74" s="5">
        <v>6</v>
      </c>
      <c r="K74" s="5">
        <v>7</v>
      </c>
      <c r="L74" s="5">
        <v>8</v>
      </c>
      <c r="M74" s="5">
        <v>9</v>
      </c>
      <c r="N74" s="5">
        <v>10</v>
      </c>
      <c r="O74" s="5">
        <v>11</v>
      </c>
      <c r="P74" s="5">
        <v>12</v>
      </c>
      <c r="Q74" s="5">
        <v>13</v>
      </c>
      <c r="R74" s="5">
        <v>14</v>
      </c>
      <c r="S74" s="5">
        <v>15</v>
      </c>
      <c r="T74" s="5">
        <v>16</v>
      </c>
      <c r="U74" s="5">
        <v>17</v>
      </c>
      <c r="V74" s="5">
        <v>18</v>
      </c>
      <c r="W74" s="5">
        <v>19</v>
      </c>
      <c r="X74" s="5">
        <v>20</v>
      </c>
      <c r="Y74" s="5">
        <v>21</v>
      </c>
      <c r="Z74" s="5">
        <v>22</v>
      </c>
      <c r="AA74" s="5">
        <v>23</v>
      </c>
      <c r="AB74" s="5">
        <v>24</v>
      </c>
      <c r="AC74" s="5">
        <v>25</v>
      </c>
      <c r="AD74" s="5">
        <v>26</v>
      </c>
      <c r="AE74" s="5">
        <v>27</v>
      </c>
      <c r="AF74" s="5">
        <v>28</v>
      </c>
      <c r="AG74" s="5">
        <v>29</v>
      </c>
      <c r="AH74" s="5">
        <v>30</v>
      </c>
      <c r="AI74" s="5">
        <v>31</v>
      </c>
      <c r="AJ74" s="5">
        <v>32</v>
      </c>
      <c r="AK74" s="5">
        <v>33</v>
      </c>
      <c r="AL74" s="5">
        <v>34</v>
      </c>
      <c r="AM74" s="5">
        <v>35</v>
      </c>
      <c r="AN74" s="5">
        <v>36</v>
      </c>
      <c r="AO74" s="5">
        <v>37</v>
      </c>
      <c r="AP74" s="5">
        <v>38</v>
      </c>
      <c r="AQ74" s="111"/>
      <c r="AR74" s="132"/>
      <c r="AS74" s="133"/>
    </row>
    <row r="75" spans="1:45" ht="12.75" customHeight="1" x14ac:dyDescent="0.2">
      <c r="A75" s="126" t="s">
        <v>25</v>
      </c>
      <c r="B75" s="93" t="s">
        <v>13</v>
      </c>
      <c r="C75" s="48">
        <v>7</v>
      </c>
      <c r="D75" s="49"/>
      <c r="E75" s="25"/>
      <c r="F75" s="89" t="s">
        <v>105</v>
      </c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89" t="s">
        <v>105</v>
      </c>
      <c r="R75" s="25"/>
      <c r="S75" s="25"/>
      <c r="T75" s="89" t="s">
        <v>105</v>
      </c>
      <c r="U75" s="25"/>
      <c r="V75" s="25"/>
      <c r="W75" s="25"/>
      <c r="X75" s="25"/>
      <c r="Y75" s="25"/>
      <c r="Z75" s="89" t="s">
        <v>105</v>
      </c>
      <c r="AA75" s="25"/>
      <c r="AB75" s="25"/>
      <c r="AC75" s="25"/>
      <c r="AD75" s="25"/>
      <c r="AE75" s="25"/>
      <c r="AF75" s="25"/>
      <c r="AG75" s="25"/>
      <c r="AH75" s="25"/>
      <c r="AI75" s="95" t="s">
        <v>107</v>
      </c>
      <c r="AJ75" s="25"/>
      <c r="AK75" s="25"/>
      <c r="AL75" s="89" t="s">
        <v>105</v>
      </c>
      <c r="AM75" s="41"/>
      <c r="AN75" s="41"/>
      <c r="AO75" s="41"/>
      <c r="AP75" s="41"/>
      <c r="AQ75" s="7">
        <v>6</v>
      </c>
      <c r="AR75" s="3">
        <f>34*4</f>
        <v>136</v>
      </c>
      <c r="AS75" s="8">
        <f t="shared" ref="AS75:AS85" si="21">AQ75/AR75</f>
        <v>4.4117647058823532E-2</v>
      </c>
    </row>
    <row r="76" spans="1:45" ht="12.75" customHeight="1" x14ac:dyDescent="0.2">
      <c r="A76" s="126"/>
      <c r="B76" s="93" t="s">
        <v>27</v>
      </c>
      <c r="C76" s="48">
        <v>7</v>
      </c>
      <c r="D76" s="49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89" t="s">
        <v>105</v>
      </c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89" t="s">
        <v>105</v>
      </c>
      <c r="AI76" s="25"/>
      <c r="AJ76" s="25"/>
      <c r="AK76" s="25"/>
      <c r="AL76" s="25"/>
      <c r="AM76" s="41"/>
      <c r="AN76" s="41"/>
      <c r="AO76" s="41"/>
      <c r="AP76" s="41"/>
      <c r="AQ76" s="7">
        <v>2</v>
      </c>
      <c r="AR76" s="3">
        <f>34*2</f>
        <v>68</v>
      </c>
      <c r="AS76" s="8">
        <f t="shared" si="21"/>
        <v>2.9411764705882353E-2</v>
      </c>
    </row>
    <row r="77" spans="1:45" x14ac:dyDescent="0.2">
      <c r="A77" s="126"/>
      <c r="B77" s="93" t="s">
        <v>12</v>
      </c>
      <c r="C77" s="48">
        <v>7</v>
      </c>
      <c r="D77" s="47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41"/>
      <c r="AN77" s="41"/>
      <c r="AO77" s="41"/>
      <c r="AP77" s="41"/>
      <c r="AQ77" s="7">
        <f t="shared" ref="AQ77:AQ82" si="22">SUM(E77:AP77)</f>
        <v>0</v>
      </c>
      <c r="AR77" s="3">
        <f>34*3</f>
        <v>102</v>
      </c>
      <c r="AS77" s="8">
        <f t="shared" si="21"/>
        <v>0</v>
      </c>
    </row>
    <row r="78" spans="1:45" x14ac:dyDescent="0.2">
      <c r="A78" s="126"/>
      <c r="B78" s="93" t="s">
        <v>79</v>
      </c>
      <c r="C78" s="48">
        <v>7</v>
      </c>
      <c r="D78" s="49"/>
      <c r="E78" s="25"/>
      <c r="F78" s="25"/>
      <c r="G78" s="25"/>
      <c r="H78" s="25"/>
      <c r="I78" s="25"/>
      <c r="J78" s="25"/>
      <c r="K78" s="25"/>
      <c r="L78" s="25"/>
      <c r="M78" s="89" t="s">
        <v>105</v>
      </c>
      <c r="N78" s="25"/>
      <c r="O78" s="25"/>
      <c r="P78" s="25"/>
      <c r="Q78" s="25"/>
      <c r="R78" s="25"/>
      <c r="S78" s="25"/>
      <c r="T78" s="25"/>
      <c r="U78" s="25"/>
      <c r="V78" s="89" t="s">
        <v>105</v>
      </c>
      <c r="W78" s="25"/>
      <c r="X78" s="25"/>
      <c r="Y78" s="25"/>
      <c r="Z78" s="25"/>
      <c r="AA78" s="25"/>
      <c r="AB78" s="25"/>
      <c r="AC78" s="89" t="s">
        <v>105</v>
      </c>
      <c r="AD78" s="25"/>
      <c r="AE78" s="25"/>
      <c r="AF78" s="25"/>
      <c r="AG78" s="25"/>
      <c r="AH78" s="25"/>
      <c r="AI78" s="41"/>
      <c r="AJ78" s="97" t="s">
        <v>107</v>
      </c>
      <c r="AK78" s="89" t="s">
        <v>105</v>
      </c>
      <c r="AL78" s="89" t="s">
        <v>105</v>
      </c>
      <c r="AM78" s="41"/>
      <c r="AN78" s="41"/>
      <c r="AO78" s="41"/>
      <c r="AP78" s="41"/>
      <c r="AQ78" s="7">
        <v>6</v>
      </c>
      <c r="AR78" s="3">
        <f t="shared" ref="AR78" si="23">34*3</f>
        <v>102</v>
      </c>
      <c r="AS78" s="8">
        <f t="shared" si="21"/>
        <v>5.8823529411764705E-2</v>
      </c>
    </row>
    <row r="79" spans="1:45" ht="12.75" customHeight="1" x14ac:dyDescent="0.2">
      <c r="A79" s="126"/>
      <c r="B79" s="93" t="s">
        <v>80</v>
      </c>
      <c r="C79" s="48">
        <v>7</v>
      </c>
      <c r="D79" s="47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89" t="s">
        <v>105</v>
      </c>
      <c r="W79" s="25"/>
      <c r="X79" s="25"/>
      <c r="Y79" s="25"/>
      <c r="Z79" s="25"/>
      <c r="AA79" s="25"/>
      <c r="AB79" s="25"/>
      <c r="AC79" s="89" t="s">
        <v>105</v>
      </c>
      <c r="AD79" s="25"/>
      <c r="AE79" s="25"/>
      <c r="AF79" s="25"/>
      <c r="AG79" s="25"/>
      <c r="AH79" s="25"/>
      <c r="AI79" s="41"/>
      <c r="AJ79" s="96" t="s">
        <v>105</v>
      </c>
      <c r="AK79" s="89" t="s">
        <v>105</v>
      </c>
      <c r="AL79" s="25"/>
      <c r="AM79" s="41"/>
      <c r="AN79" s="41"/>
      <c r="AO79" s="41"/>
      <c r="AP79" s="41"/>
      <c r="AQ79" s="7">
        <v>4</v>
      </c>
      <c r="AR79" s="3">
        <f>34*2</f>
        <v>68</v>
      </c>
      <c r="AS79" s="8">
        <f t="shared" si="21"/>
        <v>5.8823529411764705E-2</v>
      </c>
    </row>
    <row r="80" spans="1:45" ht="27" customHeight="1" x14ac:dyDescent="0.2">
      <c r="A80" s="126"/>
      <c r="B80" s="93" t="s">
        <v>81</v>
      </c>
      <c r="C80" s="48">
        <v>7</v>
      </c>
      <c r="D80" s="47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89" t="s">
        <v>105</v>
      </c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41"/>
      <c r="AJ80" s="96" t="s">
        <v>105</v>
      </c>
      <c r="AK80" s="25"/>
      <c r="AL80" s="25"/>
      <c r="AM80" s="41"/>
      <c r="AN80" s="41"/>
      <c r="AO80" s="41"/>
      <c r="AP80" s="41"/>
      <c r="AQ80" s="7">
        <v>2</v>
      </c>
      <c r="AR80" s="3">
        <f>34*1</f>
        <v>34</v>
      </c>
      <c r="AS80" s="8">
        <f t="shared" si="21"/>
        <v>5.8823529411764705E-2</v>
      </c>
    </row>
    <row r="81" spans="1:45" ht="12.75" customHeight="1" x14ac:dyDescent="0.2">
      <c r="A81" s="126"/>
      <c r="B81" s="93" t="s">
        <v>34</v>
      </c>
      <c r="C81" s="48">
        <v>7</v>
      </c>
      <c r="D81" s="49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89" t="s">
        <v>105</v>
      </c>
      <c r="Y81" s="25"/>
      <c r="Z81" s="25"/>
      <c r="AA81" s="25"/>
      <c r="AB81" s="25"/>
      <c r="AC81" s="25"/>
      <c r="AD81" s="89" t="s">
        <v>106</v>
      </c>
      <c r="AE81" s="25"/>
      <c r="AF81" s="25"/>
      <c r="AG81" s="40"/>
      <c r="AH81" s="89" t="s">
        <v>106</v>
      </c>
      <c r="AI81" s="25"/>
      <c r="AJ81" s="41"/>
      <c r="AK81" s="25"/>
      <c r="AL81" s="25"/>
      <c r="AM81" s="41"/>
      <c r="AN81" s="41"/>
      <c r="AO81" s="41"/>
      <c r="AP81" s="41"/>
      <c r="AQ81" s="7">
        <v>3</v>
      </c>
      <c r="AR81" s="3">
        <f t="shared" ref="AR81" si="24">34*1</f>
        <v>34</v>
      </c>
      <c r="AS81" s="8">
        <f t="shared" si="21"/>
        <v>8.8235294117647065E-2</v>
      </c>
    </row>
    <row r="82" spans="1:45" ht="12.75" customHeight="1" x14ac:dyDescent="0.2">
      <c r="A82" s="126"/>
      <c r="B82" s="93" t="s">
        <v>28</v>
      </c>
      <c r="C82" s="48">
        <v>7</v>
      </c>
      <c r="D82" s="49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40"/>
      <c r="AJ82" s="25"/>
      <c r="AK82" s="25"/>
      <c r="AL82" s="25"/>
      <c r="AM82" s="41"/>
      <c r="AN82" s="41"/>
      <c r="AO82" s="41"/>
      <c r="AP82" s="41"/>
      <c r="AQ82" s="7">
        <f t="shared" si="22"/>
        <v>0</v>
      </c>
      <c r="AR82" s="3">
        <f>34*3</f>
        <v>102</v>
      </c>
      <c r="AS82" s="8">
        <f t="shared" si="21"/>
        <v>0</v>
      </c>
    </row>
    <row r="83" spans="1:45" ht="12.75" customHeight="1" x14ac:dyDescent="0.2">
      <c r="A83" s="126"/>
      <c r="B83" s="93" t="s">
        <v>30</v>
      </c>
      <c r="C83" s="48">
        <v>7</v>
      </c>
      <c r="D83" s="49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89" t="s">
        <v>105</v>
      </c>
      <c r="AB83" s="25"/>
      <c r="AC83" s="25"/>
      <c r="AD83" s="25"/>
      <c r="AE83" s="25"/>
      <c r="AF83" s="25"/>
      <c r="AG83" s="25"/>
      <c r="AH83" s="40"/>
      <c r="AI83" s="40"/>
      <c r="AJ83" s="97" t="s">
        <v>107</v>
      </c>
      <c r="AK83" s="25"/>
      <c r="AL83" s="89" t="s">
        <v>105</v>
      </c>
      <c r="AM83" s="41"/>
      <c r="AN83" s="41"/>
      <c r="AO83" s="41"/>
      <c r="AP83" s="41"/>
      <c r="AQ83" s="7">
        <v>3</v>
      </c>
      <c r="AR83" s="3">
        <f>34*2</f>
        <v>68</v>
      </c>
      <c r="AS83" s="8">
        <f t="shared" si="21"/>
        <v>4.4117647058823532E-2</v>
      </c>
    </row>
    <row r="84" spans="1:45" ht="12.75" customHeight="1" x14ac:dyDescent="0.2">
      <c r="A84" s="126"/>
      <c r="B84" s="93" t="s">
        <v>33</v>
      </c>
      <c r="C84" s="48">
        <v>7</v>
      </c>
      <c r="D84" s="49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89" t="s">
        <v>105</v>
      </c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88" t="s">
        <v>105</v>
      </c>
      <c r="AI84" s="40"/>
      <c r="AJ84" s="41"/>
      <c r="AK84" s="25"/>
      <c r="AL84" s="89" t="s">
        <v>105</v>
      </c>
      <c r="AM84" s="41"/>
      <c r="AN84" s="41"/>
      <c r="AO84" s="41"/>
      <c r="AP84" s="41"/>
      <c r="AQ84" s="7">
        <v>3</v>
      </c>
      <c r="AR84" s="3">
        <f t="shared" ref="AR84" si="25">34*2</f>
        <v>68</v>
      </c>
      <c r="AS84" s="8">
        <f t="shared" si="21"/>
        <v>4.4117647058823532E-2</v>
      </c>
    </row>
    <row r="85" spans="1:45" ht="12.75" customHeight="1" x14ac:dyDescent="0.2">
      <c r="A85" s="126"/>
      <c r="B85" s="93" t="s">
        <v>29</v>
      </c>
      <c r="C85" s="48">
        <v>7</v>
      </c>
      <c r="D85" s="47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40"/>
      <c r="AI85" s="25"/>
      <c r="AJ85" s="95" t="s">
        <v>107</v>
      </c>
      <c r="AK85" s="25"/>
      <c r="AL85" s="25"/>
      <c r="AM85" s="41"/>
      <c r="AN85" s="41"/>
      <c r="AO85" s="41"/>
      <c r="AP85" s="41"/>
      <c r="AQ85" s="7">
        <v>1</v>
      </c>
      <c r="AR85" s="3">
        <f>34*1</f>
        <v>34</v>
      </c>
      <c r="AS85" s="8">
        <f t="shared" si="21"/>
        <v>2.9411764705882353E-2</v>
      </c>
    </row>
    <row r="86" spans="1:45" ht="27" customHeight="1" x14ac:dyDescent="0.2">
      <c r="A86" s="64"/>
      <c r="B86" s="65"/>
      <c r="C86" s="65"/>
      <c r="D86" s="65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4"/>
      <c r="AN86" s="64"/>
      <c r="AO86" s="64"/>
      <c r="AP86" s="64"/>
      <c r="AQ86" s="64"/>
      <c r="AR86" s="64"/>
      <c r="AS86" s="64"/>
    </row>
    <row r="87" spans="1:45" s="2" customFormat="1" ht="81.75" customHeight="1" x14ac:dyDescent="0.2">
      <c r="A87" s="134" t="s">
        <v>35</v>
      </c>
      <c r="B87" s="134"/>
      <c r="C87" s="134"/>
      <c r="D87" s="134"/>
      <c r="E87" s="110" t="s">
        <v>39</v>
      </c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0"/>
      <c r="Z87" s="110"/>
      <c r="AA87" s="110"/>
      <c r="AB87" s="110"/>
      <c r="AC87" s="110"/>
      <c r="AD87" s="110"/>
      <c r="AE87" s="110"/>
      <c r="AF87" s="110"/>
      <c r="AG87" s="110"/>
      <c r="AH87" s="110"/>
      <c r="AI87" s="110"/>
      <c r="AJ87" s="110"/>
      <c r="AK87" s="110"/>
      <c r="AL87" s="110"/>
      <c r="AM87" s="110"/>
      <c r="AN87" s="110"/>
      <c r="AO87" s="110"/>
      <c r="AP87" s="110"/>
      <c r="AQ87" s="111" t="s">
        <v>20</v>
      </c>
      <c r="AR87" s="132" t="s">
        <v>22</v>
      </c>
      <c r="AS87" s="133" t="s">
        <v>21</v>
      </c>
    </row>
    <row r="88" spans="1:45" s="2" customFormat="1" ht="21.75" customHeight="1" x14ac:dyDescent="0.2">
      <c r="A88" s="107" t="s">
        <v>0</v>
      </c>
      <c r="B88" s="107"/>
      <c r="C88" s="107"/>
      <c r="D88" s="21" t="s">
        <v>18</v>
      </c>
      <c r="E88" s="107" t="s">
        <v>1</v>
      </c>
      <c r="F88" s="107"/>
      <c r="G88" s="107"/>
      <c r="H88" s="107"/>
      <c r="I88" s="107" t="s">
        <v>2</v>
      </c>
      <c r="J88" s="107"/>
      <c r="K88" s="107"/>
      <c r="L88" s="107"/>
      <c r="M88" s="107" t="s">
        <v>3</v>
      </c>
      <c r="N88" s="107"/>
      <c r="O88" s="107"/>
      <c r="P88" s="107"/>
      <c r="Q88" s="107" t="s">
        <v>4</v>
      </c>
      <c r="R88" s="107"/>
      <c r="S88" s="107"/>
      <c r="T88" s="107"/>
      <c r="U88" s="107" t="s">
        <v>5</v>
      </c>
      <c r="V88" s="107"/>
      <c r="W88" s="107"/>
      <c r="X88" s="107" t="s">
        <v>6</v>
      </c>
      <c r="Y88" s="107"/>
      <c r="Z88" s="107"/>
      <c r="AA88" s="107"/>
      <c r="AB88" s="107" t="s">
        <v>7</v>
      </c>
      <c r="AC88" s="107"/>
      <c r="AD88" s="107"/>
      <c r="AE88" s="107" t="s">
        <v>8</v>
      </c>
      <c r="AF88" s="107"/>
      <c r="AG88" s="107"/>
      <c r="AH88" s="107"/>
      <c r="AI88" s="107"/>
      <c r="AJ88" s="107" t="s">
        <v>9</v>
      </c>
      <c r="AK88" s="107"/>
      <c r="AL88" s="107"/>
      <c r="AM88" s="107" t="s">
        <v>10</v>
      </c>
      <c r="AN88" s="107"/>
      <c r="AO88" s="107"/>
      <c r="AP88" s="107"/>
      <c r="AQ88" s="111"/>
      <c r="AR88" s="132"/>
      <c r="AS88" s="133"/>
    </row>
    <row r="89" spans="1:45" s="6" customFormat="1" ht="11.25" customHeight="1" x14ac:dyDescent="0.2">
      <c r="A89" s="107"/>
      <c r="B89" s="107"/>
      <c r="C89" s="107"/>
      <c r="D89" s="21" t="s">
        <v>19</v>
      </c>
      <c r="E89" s="5">
        <v>1</v>
      </c>
      <c r="F89" s="5">
        <v>2</v>
      </c>
      <c r="G89" s="5">
        <v>3</v>
      </c>
      <c r="H89" s="5">
        <v>4</v>
      </c>
      <c r="I89" s="5">
        <v>5</v>
      </c>
      <c r="J89" s="5">
        <v>6</v>
      </c>
      <c r="K89" s="5">
        <v>7</v>
      </c>
      <c r="L89" s="5">
        <v>8</v>
      </c>
      <c r="M89" s="5">
        <v>9</v>
      </c>
      <c r="N89" s="5">
        <v>10</v>
      </c>
      <c r="O89" s="5">
        <v>11</v>
      </c>
      <c r="P89" s="5">
        <v>12</v>
      </c>
      <c r="Q89" s="5">
        <v>13</v>
      </c>
      <c r="R89" s="5">
        <v>14</v>
      </c>
      <c r="S89" s="5">
        <v>15</v>
      </c>
      <c r="T89" s="5">
        <v>16</v>
      </c>
      <c r="U89" s="5">
        <v>17</v>
      </c>
      <c r="V89" s="5">
        <v>18</v>
      </c>
      <c r="W89" s="5">
        <v>19</v>
      </c>
      <c r="X89" s="5">
        <v>20</v>
      </c>
      <c r="Y89" s="5">
        <v>21</v>
      </c>
      <c r="Z89" s="5">
        <v>22</v>
      </c>
      <c r="AA89" s="5">
        <v>23</v>
      </c>
      <c r="AB89" s="5">
        <v>24</v>
      </c>
      <c r="AC89" s="5">
        <v>25</v>
      </c>
      <c r="AD89" s="5">
        <v>26</v>
      </c>
      <c r="AE89" s="5">
        <v>27</v>
      </c>
      <c r="AF89" s="5">
        <v>28</v>
      </c>
      <c r="AG89" s="5">
        <v>29</v>
      </c>
      <c r="AH89" s="5">
        <v>30</v>
      </c>
      <c r="AI89" s="5">
        <v>31</v>
      </c>
      <c r="AJ89" s="5">
        <v>32</v>
      </c>
      <c r="AK89" s="5">
        <v>33</v>
      </c>
      <c r="AL89" s="5">
        <v>34</v>
      </c>
      <c r="AM89" s="5">
        <v>35</v>
      </c>
      <c r="AN89" s="5">
        <v>36</v>
      </c>
      <c r="AO89" s="5">
        <v>37</v>
      </c>
      <c r="AP89" s="5">
        <v>38</v>
      </c>
      <c r="AQ89" s="111"/>
      <c r="AR89" s="132"/>
      <c r="AS89" s="133"/>
    </row>
    <row r="90" spans="1:45" ht="12.75" customHeight="1" x14ac:dyDescent="0.2">
      <c r="A90" s="126" t="s">
        <v>25</v>
      </c>
      <c r="B90" s="93" t="s">
        <v>13</v>
      </c>
      <c r="C90" s="48">
        <v>8</v>
      </c>
      <c r="D90" s="49"/>
      <c r="E90" s="25"/>
      <c r="F90" s="89" t="s">
        <v>105</v>
      </c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89" t="s">
        <v>105</v>
      </c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95" t="s">
        <v>107</v>
      </c>
      <c r="AI90" s="25"/>
      <c r="AJ90" s="25"/>
      <c r="AK90" s="25"/>
      <c r="AL90" s="89" t="s">
        <v>105</v>
      </c>
      <c r="AM90" s="7"/>
      <c r="AN90" s="7"/>
      <c r="AO90" s="7"/>
      <c r="AP90" s="7"/>
      <c r="AQ90" s="7">
        <v>4</v>
      </c>
      <c r="AR90" s="3">
        <f>34*3</f>
        <v>102</v>
      </c>
      <c r="AS90" s="8">
        <f t="shared" ref="AS90:AS100" si="26">AQ90/AR90</f>
        <v>3.9215686274509803E-2</v>
      </c>
    </row>
    <row r="91" spans="1:45" ht="12.75" customHeight="1" x14ac:dyDescent="0.2">
      <c r="A91" s="126"/>
      <c r="B91" s="93" t="s">
        <v>27</v>
      </c>
      <c r="C91" s="48">
        <v>8</v>
      </c>
      <c r="D91" s="49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89" t="s">
        <v>105</v>
      </c>
      <c r="X91" s="25"/>
      <c r="Y91" s="25"/>
      <c r="Z91" s="25"/>
      <c r="AA91" s="25"/>
      <c r="AB91" s="25"/>
      <c r="AC91" s="25"/>
      <c r="AD91" s="25"/>
      <c r="AE91" s="25"/>
      <c r="AF91" s="25"/>
      <c r="AG91" s="89" t="s">
        <v>105</v>
      </c>
      <c r="AH91" s="25"/>
      <c r="AI91" s="25"/>
      <c r="AJ91" s="25"/>
      <c r="AK91" s="25"/>
      <c r="AL91" s="25"/>
      <c r="AM91" s="7"/>
      <c r="AN91" s="7"/>
      <c r="AO91" s="7"/>
      <c r="AP91" s="7"/>
      <c r="AQ91" s="7">
        <v>2</v>
      </c>
      <c r="AR91" s="3">
        <f>34*2</f>
        <v>68</v>
      </c>
      <c r="AS91" s="8">
        <f t="shared" si="26"/>
        <v>2.9411764705882353E-2</v>
      </c>
    </row>
    <row r="92" spans="1:45" x14ac:dyDescent="0.2">
      <c r="A92" s="126"/>
      <c r="B92" s="93" t="s">
        <v>12</v>
      </c>
      <c r="C92" s="48">
        <v>8</v>
      </c>
      <c r="D92" s="47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7"/>
      <c r="AN92" s="7"/>
      <c r="AO92" s="7"/>
      <c r="AP92" s="7"/>
      <c r="AQ92" s="7">
        <f t="shared" ref="AQ92" si="27">SUM(E92:AP92)</f>
        <v>0</v>
      </c>
      <c r="AR92" s="3">
        <f t="shared" ref="AR92:AR93" si="28">34*3</f>
        <v>102</v>
      </c>
      <c r="AS92" s="8">
        <f t="shared" si="26"/>
        <v>0</v>
      </c>
    </row>
    <row r="93" spans="1:45" ht="12.75" customHeight="1" x14ac:dyDescent="0.2">
      <c r="A93" s="126"/>
      <c r="B93" s="93" t="s">
        <v>79</v>
      </c>
      <c r="C93" s="48">
        <v>8</v>
      </c>
      <c r="D93" s="77"/>
      <c r="E93" s="25"/>
      <c r="F93" s="25"/>
      <c r="G93" s="25"/>
      <c r="H93" s="40"/>
      <c r="I93" s="40"/>
      <c r="J93" s="25"/>
      <c r="K93" s="25"/>
      <c r="L93" s="25"/>
      <c r="M93" s="25"/>
      <c r="N93" s="89" t="s">
        <v>105</v>
      </c>
      <c r="O93" s="25"/>
      <c r="P93" s="25"/>
      <c r="Q93" s="25"/>
      <c r="R93" s="25"/>
      <c r="S93" s="89" t="s">
        <v>105</v>
      </c>
      <c r="T93" s="25"/>
      <c r="U93" s="25"/>
      <c r="V93" s="25"/>
      <c r="W93" s="89" t="s">
        <v>105</v>
      </c>
      <c r="X93" s="25"/>
      <c r="Y93" s="25"/>
      <c r="Z93" s="25"/>
      <c r="AA93" s="25"/>
      <c r="AB93" s="25"/>
      <c r="AC93" s="25"/>
      <c r="AD93" s="25"/>
      <c r="AE93" s="25"/>
      <c r="AF93" s="89" t="s">
        <v>105</v>
      </c>
      <c r="AG93" s="25"/>
      <c r="AH93" s="95" t="s">
        <v>107</v>
      </c>
      <c r="AI93" s="25"/>
      <c r="AJ93" s="25"/>
      <c r="AK93" s="89" t="s">
        <v>105</v>
      </c>
      <c r="AL93" s="25"/>
      <c r="AM93" s="7"/>
      <c r="AN93" s="7"/>
      <c r="AO93" s="7"/>
      <c r="AP93" s="7"/>
      <c r="AQ93" s="7">
        <v>6</v>
      </c>
      <c r="AR93" s="3">
        <f t="shared" si="28"/>
        <v>102</v>
      </c>
      <c r="AS93" s="8">
        <f t="shared" si="26"/>
        <v>5.8823529411764705E-2</v>
      </c>
    </row>
    <row r="94" spans="1:45" ht="12.75" customHeight="1" x14ac:dyDescent="0.2">
      <c r="A94" s="126"/>
      <c r="B94" s="93" t="s">
        <v>80</v>
      </c>
      <c r="C94" s="48">
        <v>8</v>
      </c>
      <c r="D94" s="49"/>
      <c r="E94" s="25"/>
      <c r="F94" s="25"/>
      <c r="G94" s="25"/>
      <c r="H94" s="25"/>
      <c r="I94" s="25"/>
      <c r="J94" s="89" t="s">
        <v>105</v>
      </c>
      <c r="K94" s="25"/>
      <c r="L94" s="25"/>
      <c r="M94" s="25"/>
      <c r="N94" s="25"/>
      <c r="O94" s="25"/>
      <c r="P94" s="25"/>
      <c r="Q94" s="25"/>
      <c r="R94" s="89" t="s">
        <v>105</v>
      </c>
      <c r="S94" s="25"/>
      <c r="T94" s="25"/>
      <c r="U94" s="25"/>
      <c r="V94" s="25"/>
      <c r="W94" s="25"/>
      <c r="X94" s="25"/>
      <c r="Y94" s="89" t="s">
        <v>105</v>
      </c>
      <c r="Z94" s="25"/>
      <c r="AA94" s="25"/>
      <c r="AB94" s="25"/>
      <c r="AC94" s="25"/>
      <c r="AD94" s="89" t="s">
        <v>105</v>
      </c>
      <c r="AE94" s="25"/>
      <c r="AF94" s="25"/>
      <c r="AG94" s="25"/>
      <c r="AH94" s="25"/>
      <c r="AI94" s="41"/>
      <c r="AJ94" s="96" t="s">
        <v>105</v>
      </c>
      <c r="AK94" s="25"/>
      <c r="AL94" s="89" t="s">
        <v>105</v>
      </c>
      <c r="AM94" s="7"/>
      <c r="AN94" s="7"/>
      <c r="AO94" s="7"/>
      <c r="AP94" s="7"/>
      <c r="AQ94" s="7">
        <v>6</v>
      </c>
      <c r="AR94" s="3">
        <f t="shared" ref="AR94" si="29">34*2</f>
        <v>68</v>
      </c>
      <c r="AS94" s="8">
        <f t="shared" si="26"/>
        <v>8.8235294117647065E-2</v>
      </c>
    </row>
    <row r="95" spans="1:45" ht="34.5" customHeight="1" x14ac:dyDescent="0.2">
      <c r="A95" s="126"/>
      <c r="B95" s="93" t="s">
        <v>81</v>
      </c>
      <c r="C95" s="48">
        <v>8</v>
      </c>
      <c r="D95" s="49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89" t="s">
        <v>105</v>
      </c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41"/>
      <c r="AJ95" s="41"/>
      <c r="AK95" s="25"/>
      <c r="AL95" s="89" t="s">
        <v>105</v>
      </c>
      <c r="AM95" s="7"/>
      <c r="AN95" s="7"/>
      <c r="AO95" s="7"/>
      <c r="AP95" s="7"/>
      <c r="AQ95" s="7">
        <v>2</v>
      </c>
      <c r="AR95" s="3">
        <f>34*1</f>
        <v>34</v>
      </c>
      <c r="AS95" s="8">
        <f t="shared" si="26"/>
        <v>5.8823529411764705E-2</v>
      </c>
    </row>
    <row r="96" spans="1:45" ht="12.75" customHeight="1" x14ac:dyDescent="0.2">
      <c r="A96" s="126"/>
      <c r="B96" s="93" t="s">
        <v>34</v>
      </c>
      <c r="C96" s="48">
        <v>8</v>
      </c>
      <c r="D96" s="49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89" t="s">
        <v>105</v>
      </c>
      <c r="R96" s="25"/>
      <c r="S96" s="25"/>
      <c r="T96" s="40"/>
      <c r="U96" s="25"/>
      <c r="V96" s="25"/>
      <c r="W96" s="25"/>
      <c r="X96" s="25"/>
      <c r="Y96" s="25"/>
      <c r="Z96" s="89" t="s">
        <v>105</v>
      </c>
      <c r="AA96" s="25"/>
      <c r="AB96" s="25"/>
      <c r="AC96" s="25"/>
      <c r="AD96" s="25"/>
      <c r="AE96" s="25"/>
      <c r="AF96" s="25"/>
      <c r="AG96" s="25"/>
      <c r="AH96" s="25"/>
      <c r="AI96" s="96" t="s">
        <v>105</v>
      </c>
      <c r="AJ96" s="41"/>
      <c r="AK96" s="25"/>
      <c r="AL96" s="25"/>
      <c r="AM96" s="7"/>
      <c r="AN96" s="7"/>
      <c r="AO96" s="7"/>
      <c r="AP96" s="7"/>
      <c r="AQ96" s="7">
        <v>3</v>
      </c>
      <c r="AR96" s="3">
        <f t="shared" ref="AR96" si="30">34*1</f>
        <v>34</v>
      </c>
      <c r="AS96" s="8">
        <f t="shared" si="26"/>
        <v>8.8235294117647065E-2</v>
      </c>
    </row>
    <row r="97" spans="1:45" ht="12.75" customHeight="1" x14ac:dyDescent="0.2">
      <c r="A97" s="126"/>
      <c r="B97" s="93" t="s">
        <v>30</v>
      </c>
      <c r="C97" s="48">
        <v>8</v>
      </c>
      <c r="D97" s="47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40"/>
      <c r="T97" s="25"/>
      <c r="U97" s="25"/>
      <c r="V97" s="25"/>
      <c r="W97" s="25"/>
      <c r="X97" s="89" t="s">
        <v>105</v>
      </c>
      <c r="Y97" s="25"/>
      <c r="Z97" s="25"/>
      <c r="AA97" s="25"/>
      <c r="AB97" s="25"/>
      <c r="AC97" s="25"/>
      <c r="AD97" s="25"/>
      <c r="AE97" s="25"/>
      <c r="AF97" s="25"/>
      <c r="AG97" s="25"/>
      <c r="AH97" s="95" t="s">
        <v>107</v>
      </c>
      <c r="AI97" s="96" t="s">
        <v>105</v>
      </c>
      <c r="AJ97" s="41"/>
      <c r="AK97" s="25"/>
      <c r="AL97" s="25"/>
      <c r="AM97" s="7"/>
      <c r="AN97" s="7"/>
      <c r="AO97" s="7"/>
      <c r="AP97" s="7"/>
      <c r="AQ97" s="7">
        <v>3</v>
      </c>
      <c r="AR97" s="3">
        <f t="shared" ref="AR97:AR100" si="31">34*2</f>
        <v>68</v>
      </c>
      <c r="AS97" s="8">
        <f t="shared" si="26"/>
        <v>4.4117647058823532E-2</v>
      </c>
    </row>
    <row r="98" spans="1:45" ht="12.75" customHeight="1" x14ac:dyDescent="0.2">
      <c r="A98" s="126"/>
      <c r="B98" s="93" t="s">
        <v>33</v>
      </c>
      <c r="C98" s="48">
        <v>8</v>
      </c>
      <c r="D98" s="47"/>
      <c r="E98" s="89" t="s">
        <v>105</v>
      </c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89" t="s">
        <v>105</v>
      </c>
      <c r="S98" s="40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89" t="s">
        <v>105</v>
      </c>
      <c r="AH98" s="25"/>
      <c r="AI98" s="97" t="s">
        <v>107</v>
      </c>
      <c r="AJ98" s="41"/>
      <c r="AK98" s="89" t="s">
        <v>105</v>
      </c>
      <c r="AL98" s="25"/>
      <c r="AM98" s="7"/>
      <c r="AN98" s="7"/>
      <c r="AO98" s="7"/>
      <c r="AP98" s="7"/>
      <c r="AQ98" s="7">
        <v>5</v>
      </c>
      <c r="AR98" s="3">
        <f t="shared" si="31"/>
        <v>68</v>
      </c>
      <c r="AS98" s="8">
        <f t="shared" si="26"/>
        <v>7.3529411764705885E-2</v>
      </c>
    </row>
    <row r="99" spans="1:45" ht="12.75" customHeight="1" x14ac:dyDescent="0.2">
      <c r="A99" s="126"/>
      <c r="B99" s="94" t="s">
        <v>36</v>
      </c>
      <c r="C99" s="48">
        <v>8</v>
      </c>
      <c r="D99" s="47"/>
      <c r="E99" s="25"/>
      <c r="F99" s="25"/>
      <c r="G99" s="25"/>
      <c r="H99" s="25"/>
      <c r="I99" s="25"/>
      <c r="J99" s="25"/>
      <c r="K99" s="25"/>
      <c r="L99" s="25"/>
      <c r="M99" s="25"/>
      <c r="N99" s="89" t="s">
        <v>105</v>
      </c>
      <c r="O99" s="25"/>
      <c r="P99" s="25"/>
      <c r="Q99" s="25"/>
      <c r="R99" s="25"/>
      <c r="S99" s="40"/>
      <c r="T99" s="25"/>
      <c r="U99" s="25"/>
      <c r="V99" s="25"/>
      <c r="W99" s="25"/>
      <c r="X99" s="89" t="s">
        <v>105</v>
      </c>
      <c r="Y99" s="25"/>
      <c r="Z99" s="25"/>
      <c r="AA99" s="25"/>
      <c r="AB99" s="25"/>
      <c r="AC99" s="89" t="s">
        <v>105</v>
      </c>
      <c r="AD99" s="25"/>
      <c r="AE99" s="25"/>
      <c r="AF99" s="25"/>
      <c r="AG99" s="25"/>
      <c r="AH99" s="25"/>
      <c r="AI99" s="41"/>
      <c r="AJ99" s="41"/>
      <c r="AK99" s="25"/>
      <c r="AL99" s="89" t="s">
        <v>105</v>
      </c>
      <c r="AM99" s="7"/>
      <c r="AN99" s="7"/>
      <c r="AO99" s="7"/>
      <c r="AP99" s="7"/>
      <c r="AQ99" s="7">
        <v>4</v>
      </c>
      <c r="AR99" s="3">
        <f t="shared" si="31"/>
        <v>68</v>
      </c>
      <c r="AS99" s="8">
        <f t="shared" si="26"/>
        <v>5.8823529411764705E-2</v>
      </c>
    </row>
    <row r="100" spans="1:45" ht="12.75" customHeight="1" x14ac:dyDescent="0.2">
      <c r="A100" s="126"/>
      <c r="B100" s="94" t="s">
        <v>29</v>
      </c>
      <c r="C100" s="48">
        <v>8</v>
      </c>
      <c r="D100" s="47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40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95" t="s">
        <v>107</v>
      </c>
      <c r="AI100" s="41"/>
      <c r="AJ100" s="41"/>
      <c r="AK100" s="25"/>
      <c r="AL100" s="25"/>
      <c r="AM100" s="7"/>
      <c r="AN100" s="7"/>
      <c r="AO100" s="7"/>
      <c r="AP100" s="7"/>
      <c r="AQ100" s="7">
        <v>1</v>
      </c>
      <c r="AR100" s="3">
        <f t="shared" si="31"/>
        <v>68</v>
      </c>
      <c r="AS100" s="8">
        <f t="shared" si="26"/>
        <v>1.4705882352941176E-2</v>
      </c>
    </row>
    <row r="101" spans="1:45" ht="27" customHeight="1" x14ac:dyDescent="0.2">
      <c r="A101" s="64"/>
      <c r="B101" s="65"/>
      <c r="C101" s="65"/>
      <c r="D101" s="65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4"/>
      <c r="AN101" s="64"/>
      <c r="AO101" s="64"/>
      <c r="AP101" s="64"/>
      <c r="AQ101" s="64"/>
      <c r="AR101" s="64"/>
      <c r="AS101" s="64"/>
    </row>
    <row r="102" spans="1:45" s="2" customFormat="1" ht="81.75" customHeight="1" x14ac:dyDescent="0.2">
      <c r="A102" s="134" t="s">
        <v>37</v>
      </c>
      <c r="B102" s="134"/>
      <c r="C102" s="134"/>
      <c r="D102" s="134"/>
      <c r="E102" s="110" t="s">
        <v>39</v>
      </c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  <c r="R102" s="110"/>
      <c r="S102" s="110"/>
      <c r="T102" s="110"/>
      <c r="U102" s="110"/>
      <c r="V102" s="110"/>
      <c r="W102" s="110"/>
      <c r="X102" s="110"/>
      <c r="Y102" s="110"/>
      <c r="Z102" s="110"/>
      <c r="AA102" s="110"/>
      <c r="AB102" s="110"/>
      <c r="AC102" s="110"/>
      <c r="AD102" s="110"/>
      <c r="AE102" s="110"/>
      <c r="AF102" s="110"/>
      <c r="AG102" s="110"/>
      <c r="AH102" s="110"/>
      <c r="AI102" s="110"/>
      <c r="AJ102" s="110"/>
      <c r="AK102" s="110"/>
      <c r="AL102" s="110"/>
      <c r="AM102" s="110"/>
      <c r="AN102" s="110"/>
      <c r="AO102" s="110"/>
      <c r="AP102" s="110"/>
      <c r="AQ102" s="111" t="s">
        <v>20</v>
      </c>
      <c r="AR102" s="132" t="s">
        <v>22</v>
      </c>
      <c r="AS102" s="133" t="s">
        <v>21</v>
      </c>
    </row>
    <row r="103" spans="1:45" s="2" customFormat="1" ht="21.75" customHeight="1" x14ac:dyDescent="0.2">
      <c r="A103" s="107" t="s">
        <v>0</v>
      </c>
      <c r="B103" s="107"/>
      <c r="C103" s="107"/>
      <c r="D103" s="21" t="s">
        <v>18</v>
      </c>
      <c r="E103" s="107" t="s">
        <v>1</v>
      </c>
      <c r="F103" s="107"/>
      <c r="G103" s="107"/>
      <c r="H103" s="107"/>
      <c r="I103" s="107" t="s">
        <v>2</v>
      </c>
      <c r="J103" s="107"/>
      <c r="K103" s="107"/>
      <c r="L103" s="107"/>
      <c r="M103" s="107" t="s">
        <v>3</v>
      </c>
      <c r="N103" s="107"/>
      <c r="O103" s="107"/>
      <c r="P103" s="107"/>
      <c r="Q103" s="107" t="s">
        <v>4</v>
      </c>
      <c r="R103" s="107"/>
      <c r="S103" s="107"/>
      <c r="T103" s="107"/>
      <c r="U103" s="107" t="s">
        <v>5</v>
      </c>
      <c r="V103" s="107"/>
      <c r="W103" s="107"/>
      <c r="X103" s="107" t="s">
        <v>6</v>
      </c>
      <c r="Y103" s="107"/>
      <c r="Z103" s="107"/>
      <c r="AA103" s="107"/>
      <c r="AB103" s="107" t="s">
        <v>7</v>
      </c>
      <c r="AC103" s="107"/>
      <c r="AD103" s="107"/>
      <c r="AE103" s="107" t="s">
        <v>8</v>
      </c>
      <c r="AF103" s="107"/>
      <c r="AG103" s="107"/>
      <c r="AH103" s="107"/>
      <c r="AI103" s="107"/>
      <c r="AJ103" s="107" t="s">
        <v>9</v>
      </c>
      <c r="AK103" s="107"/>
      <c r="AL103" s="107"/>
      <c r="AM103" s="107" t="s">
        <v>10</v>
      </c>
      <c r="AN103" s="107"/>
      <c r="AO103" s="107"/>
      <c r="AP103" s="107"/>
      <c r="AQ103" s="111"/>
      <c r="AR103" s="132"/>
      <c r="AS103" s="133"/>
    </row>
    <row r="104" spans="1:45" s="6" customFormat="1" ht="11.25" customHeight="1" x14ac:dyDescent="0.2">
      <c r="A104" s="107"/>
      <c r="B104" s="107"/>
      <c r="C104" s="107"/>
      <c r="D104" s="21" t="s">
        <v>19</v>
      </c>
      <c r="E104" s="5">
        <v>1</v>
      </c>
      <c r="F104" s="5">
        <v>2</v>
      </c>
      <c r="G104" s="5">
        <v>3</v>
      </c>
      <c r="H104" s="5">
        <v>4</v>
      </c>
      <c r="I104" s="5">
        <v>5</v>
      </c>
      <c r="J104" s="5">
        <v>6</v>
      </c>
      <c r="K104" s="5">
        <v>7</v>
      </c>
      <c r="L104" s="5">
        <v>8</v>
      </c>
      <c r="M104" s="5">
        <v>9</v>
      </c>
      <c r="N104" s="5">
        <v>10</v>
      </c>
      <c r="O104" s="5">
        <v>11</v>
      </c>
      <c r="P104" s="5">
        <v>12</v>
      </c>
      <c r="Q104" s="5">
        <v>13</v>
      </c>
      <c r="R104" s="5">
        <v>14</v>
      </c>
      <c r="S104" s="5">
        <v>15</v>
      </c>
      <c r="T104" s="5">
        <v>16</v>
      </c>
      <c r="U104" s="5">
        <v>17</v>
      </c>
      <c r="V104" s="5">
        <v>18</v>
      </c>
      <c r="W104" s="5">
        <v>19</v>
      </c>
      <c r="X104" s="5">
        <v>20</v>
      </c>
      <c r="Y104" s="5">
        <v>21</v>
      </c>
      <c r="Z104" s="5">
        <v>22</v>
      </c>
      <c r="AA104" s="5">
        <v>23</v>
      </c>
      <c r="AB104" s="5">
        <v>24</v>
      </c>
      <c r="AC104" s="5">
        <v>25</v>
      </c>
      <c r="AD104" s="5">
        <v>26</v>
      </c>
      <c r="AE104" s="5">
        <v>27</v>
      </c>
      <c r="AF104" s="5">
        <v>28</v>
      </c>
      <c r="AG104" s="5">
        <v>29</v>
      </c>
      <c r="AH104" s="5">
        <v>30</v>
      </c>
      <c r="AI104" s="5">
        <v>31</v>
      </c>
      <c r="AJ104" s="5">
        <v>32</v>
      </c>
      <c r="AK104" s="5">
        <v>33</v>
      </c>
      <c r="AL104" s="5">
        <v>34</v>
      </c>
      <c r="AM104" s="5">
        <v>35</v>
      </c>
      <c r="AN104" s="5">
        <v>36</v>
      </c>
      <c r="AO104" s="5">
        <v>37</v>
      </c>
      <c r="AP104" s="5">
        <v>38</v>
      </c>
      <c r="AQ104" s="111"/>
      <c r="AR104" s="132"/>
      <c r="AS104" s="133"/>
    </row>
    <row r="105" spans="1:45" ht="12.75" customHeight="1" x14ac:dyDescent="0.2">
      <c r="A105" s="126" t="s">
        <v>25</v>
      </c>
      <c r="B105" s="105" t="s">
        <v>13</v>
      </c>
      <c r="C105" s="48" t="s">
        <v>84</v>
      </c>
      <c r="D105" s="49"/>
      <c r="E105" s="25"/>
      <c r="F105" s="25"/>
      <c r="G105" s="89" t="s">
        <v>105</v>
      </c>
      <c r="H105" s="25"/>
      <c r="I105" s="25"/>
      <c r="J105" s="25"/>
      <c r="K105" s="25"/>
      <c r="L105" s="89" t="s">
        <v>108</v>
      </c>
      <c r="M105" s="25"/>
      <c r="N105" s="25"/>
      <c r="O105" s="25"/>
      <c r="P105" s="25"/>
      <c r="Q105" s="89" t="s">
        <v>105</v>
      </c>
      <c r="R105" s="25"/>
      <c r="S105" s="25"/>
      <c r="T105" s="89" t="s">
        <v>108</v>
      </c>
      <c r="U105" s="25"/>
      <c r="V105" s="25"/>
      <c r="W105" s="25"/>
      <c r="X105" s="25"/>
      <c r="Y105" s="25"/>
      <c r="Z105" s="25"/>
      <c r="AA105" s="89" t="s">
        <v>105</v>
      </c>
      <c r="AB105" s="25"/>
      <c r="AC105" s="25"/>
      <c r="AD105" s="89" t="s">
        <v>108</v>
      </c>
      <c r="AE105" s="25"/>
      <c r="AF105" s="25"/>
      <c r="AG105" s="25"/>
      <c r="AH105" s="25"/>
      <c r="AI105" s="25"/>
      <c r="AJ105" s="25"/>
      <c r="AK105" s="25"/>
      <c r="AL105" s="89" t="s">
        <v>105</v>
      </c>
      <c r="AM105" s="41"/>
      <c r="AN105" s="41"/>
      <c r="AO105" s="41"/>
      <c r="AP105" s="41"/>
      <c r="AQ105" s="7">
        <v>7</v>
      </c>
      <c r="AR105" s="3">
        <f>34*3</f>
        <v>102</v>
      </c>
      <c r="AS105" s="8">
        <f t="shared" ref="AS105:AS124" si="32">AQ105/AR105</f>
        <v>6.8627450980392163E-2</v>
      </c>
    </row>
    <row r="106" spans="1:45" x14ac:dyDescent="0.2">
      <c r="A106" s="126"/>
      <c r="B106" s="127"/>
      <c r="C106" s="48" t="s">
        <v>85</v>
      </c>
      <c r="D106" s="49"/>
      <c r="E106" s="25"/>
      <c r="F106" s="25"/>
      <c r="G106" s="25"/>
      <c r="H106" s="25"/>
      <c r="I106" s="89" t="s">
        <v>105</v>
      </c>
      <c r="J106" s="25"/>
      <c r="K106" s="25"/>
      <c r="L106" s="89" t="s">
        <v>108</v>
      </c>
      <c r="M106" s="25"/>
      <c r="N106" s="25"/>
      <c r="O106" s="25"/>
      <c r="P106" s="89" t="s">
        <v>105</v>
      </c>
      <c r="Q106" s="25"/>
      <c r="R106" s="25"/>
      <c r="S106" s="25"/>
      <c r="T106" s="89" t="s">
        <v>108</v>
      </c>
      <c r="U106" s="25"/>
      <c r="V106" s="25"/>
      <c r="W106" s="25"/>
      <c r="X106" s="25"/>
      <c r="Y106" s="25"/>
      <c r="Z106" s="25"/>
      <c r="AA106" s="89" t="s">
        <v>105</v>
      </c>
      <c r="AB106" s="25"/>
      <c r="AC106" s="25"/>
      <c r="AD106" s="89" t="s">
        <v>108</v>
      </c>
      <c r="AE106" s="25"/>
      <c r="AF106" s="25"/>
      <c r="AG106" s="25"/>
      <c r="AH106" s="25"/>
      <c r="AI106" s="25"/>
      <c r="AJ106" s="25"/>
      <c r="AK106" s="89" t="s">
        <v>105</v>
      </c>
      <c r="AL106" s="25"/>
      <c r="AM106" s="41"/>
      <c r="AN106" s="41"/>
      <c r="AO106" s="41"/>
      <c r="AP106" s="41"/>
      <c r="AQ106" s="7">
        <v>7</v>
      </c>
      <c r="AR106" s="3">
        <f t="shared" ref="AR106:AR114" si="33">34*3</f>
        <v>102</v>
      </c>
      <c r="AS106" s="8">
        <f t="shared" si="32"/>
        <v>6.8627450980392163E-2</v>
      </c>
    </row>
    <row r="107" spans="1:45" ht="12.75" customHeight="1" x14ac:dyDescent="0.2">
      <c r="A107" s="126"/>
      <c r="B107" s="105" t="s">
        <v>27</v>
      </c>
      <c r="C107" s="48" t="s">
        <v>84</v>
      </c>
      <c r="D107" s="49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89" t="s">
        <v>105</v>
      </c>
      <c r="U107" s="25"/>
      <c r="V107" s="25"/>
      <c r="W107" s="25"/>
      <c r="X107" s="25"/>
      <c r="Y107" s="25"/>
      <c r="Z107" s="25"/>
      <c r="AA107" s="25"/>
      <c r="AB107" s="25"/>
      <c r="AC107" s="89" t="s">
        <v>105</v>
      </c>
      <c r="AD107" s="25"/>
      <c r="AE107" s="25"/>
      <c r="AF107" s="25"/>
      <c r="AG107" s="89" t="s">
        <v>105</v>
      </c>
      <c r="AH107" s="25"/>
      <c r="AI107" s="25"/>
      <c r="AJ107" s="25"/>
      <c r="AK107" s="89" t="s">
        <v>105</v>
      </c>
      <c r="AL107" s="25"/>
      <c r="AM107" s="41"/>
      <c r="AN107" s="41"/>
      <c r="AO107" s="41"/>
      <c r="AP107" s="41"/>
      <c r="AQ107" s="7">
        <v>4</v>
      </c>
      <c r="AR107" s="3">
        <f t="shared" si="33"/>
        <v>102</v>
      </c>
      <c r="AS107" s="8">
        <f t="shared" si="32"/>
        <v>3.9215686274509803E-2</v>
      </c>
    </row>
    <row r="108" spans="1:45" ht="12.75" customHeight="1" x14ac:dyDescent="0.2">
      <c r="A108" s="126"/>
      <c r="B108" s="127"/>
      <c r="C108" s="48" t="s">
        <v>85</v>
      </c>
      <c r="D108" s="47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89" t="s">
        <v>105</v>
      </c>
      <c r="U108" s="25"/>
      <c r="V108" s="25"/>
      <c r="W108" s="25"/>
      <c r="X108" s="25"/>
      <c r="Y108" s="25"/>
      <c r="Z108" s="25"/>
      <c r="AA108" s="25"/>
      <c r="AB108" s="25"/>
      <c r="AC108" s="89" t="s">
        <v>105</v>
      </c>
      <c r="AD108" s="25"/>
      <c r="AE108" s="25"/>
      <c r="AF108" s="25"/>
      <c r="AG108" s="89" t="s">
        <v>105</v>
      </c>
      <c r="AH108" s="25"/>
      <c r="AI108" s="25"/>
      <c r="AJ108" s="25"/>
      <c r="AK108" s="89" t="s">
        <v>105</v>
      </c>
      <c r="AL108" s="25"/>
      <c r="AM108" s="41"/>
      <c r="AN108" s="41"/>
      <c r="AO108" s="41"/>
      <c r="AP108" s="41"/>
      <c r="AQ108" s="7">
        <v>4</v>
      </c>
      <c r="AR108" s="3">
        <f t="shared" si="33"/>
        <v>102</v>
      </c>
      <c r="AS108" s="8">
        <f t="shared" si="32"/>
        <v>3.9215686274509803E-2</v>
      </c>
    </row>
    <row r="109" spans="1:45" x14ac:dyDescent="0.2">
      <c r="A109" s="126"/>
      <c r="B109" s="105" t="s">
        <v>12</v>
      </c>
      <c r="C109" s="48" t="s">
        <v>84</v>
      </c>
      <c r="D109" s="47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41"/>
      <c r="AN109" s="41"/>
      <c r="AO109" s="41"/>
      <c r="AP109" s="41"/>
      <c r="AQ109" s="7">
        <f t="shared" ref="AQ109:AQ110" si="34">SUM(E109:AP109)</f>
        <v>0</v>
      </c>
      <c r="AR109" s="3">
        <f t="shared" si="33"/>
        <v>102</v>
      </c>
      <c r="AS109" s="8">
        <f t="shared" si="32"/>
        <v>0</v>
      </c>
    </row>
    <row r="110" spans="1:45" x14ac:dyDescent="0.2">
      <c r="A110" s="126"/>
      <c r="B110" s="127"/>
      <c r="C110" s="48" t="s">
        <v>85</v>
      </c>
      <c r="D110" s="49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41"/>
      <c r="AN110" s="41"/>
      <c r="AO110" s="41"/>
      <c r="AP110" s="41"/>
      <c r="AQ110" s="7">
        <f t="shared" si="34"/>
        <v>0</v>
      </c>
      <c r="AR110" s="3">
        <f t="shared" si="33"/>
        <v>102</v>
      </c>
      <c r="AS110" s="8">
        <f t="shared" si="32"/>
        <v>0</v>
      </c>
    </row>
    <row r="111" spans="1:45" ht="12.75" customHeight="1" x14ac:dyDescent="0.2">
      <c r="A111" s="126"/>
      <c r="B111" s="105" t="s">
        <v>79</v>
      </c>
      <c r="C111" s="48" t="s">
        <v>84</v>
      </c>
      <c r="D111" s="49"/>
      <c r="E111" s="25"/>
      <c r="F111" s="25"/>
      <c r="G111" s="25"/>
      <c r="H111" s="42"/>
      <c r="I111" s="40"/>
      <c r="J111" s="25"/>
      <c r="K111" s="25"/>
      <c r="L111" s="89" t="s">
        <v>105</v>
      </c>
      <c r="M111" s="25"/>
      <c r="N111" s="25"/>
      <c r="O111" s="25"/>
      <c r="P111" s="25"/>
      <c r="Q111" s="89" t="s">
        <v>105</v>
      </c>
      <c r="R111" s="25"/>
      <c r="S111" s="25"/>
      <c r="T111" s="25"/>
      <c r="U111" s="25"/>
      <c r="V111" s="89" t="s">
        <v>105</v>
      </c>
      <c r="W111" s="25"/>
      <c r="X111" s="25"/>
      <c r="Y111" s="25"/>
      <c r="Z111" s="25"/>
      <c r="AA111" s="25"/>
      <c r="AB111" s="89" t="s">
        <v>105</v>
      </c>
      <c r="AC111" s="25"/>
      <c r="AD111" s="25"/>
      <c r="AE111" s="25"/>
      <c r="AF111" s="25"/>
      <c r="AG111" s="89" t="s">
        <v>105</v>
      </c>
      <c r="AH111" s="25"/>
      <c r="AI111" s="25"/>
      <c r="AJ111" s="25"/>
      <c r="AK111" s="25"/>
      <c r="AL111" s="25"/>
      <c r="AM111" s="41"/>
      <c r="AN111" s="41"/>
      <c r="AO111" s="41"/>
      <c r="AP111" s="41"/>
      <c r="AQ111" s="7">
        <v>5</v>
      </c>
      <c r="AR111" s="3">
        <f t="shared" si="33"/>
        <v>102</v>
      </c>
      <c r="AS111" s="8">
        <f t="shared" si="32"/>
        <v>4.9019607843137254E-2</v>
      </c>
    </row>
    <row r="112" spans="1:45" ht="12.75" customHeight="1" x14ac:dyDescent="0.2">
      <c r="A112" s="126"/>
      <c r="B112" s="127"/>
      <c r="C112" s="48" t="s">
        <v>85</v>
      </c>
      <c r="D112" s="77"/>
      <c r="E112" s="25"/>
      <c r="F112" s="25"/>
      <c r="G112" s="25"/>
      <c r="H112" s="40"/>
      <c r="I112" s="25"/>
      <c r="J112" s="25"/>
      <c r="K112" s="25"/>
      <c r="L112" s="89" t="s">
        <v>105</v>
      </c>
      <c r="M112" s="25"/>
      <c r="N112" s="25"/>
      <c r="O112" s="25"/>
      <c r="P112" s="25"/>
      <c r="Q112" s="89" t="s">
        <v>105</v>
      </c>
      <c r="R112" s="25"/>
      <c r="S112" s="25"/>
      <c r="T112" s="25"/>
      <c r="U112" s="25"/>
      <c r="V112" s="89" t="s">
        <v>105</v>
      </c>
      <c r="W112" s="25"/>
      <c r="X112" s="25"/>
      <c r="Y112" s="25"/>
      <c r="Z112" s="25"/>
      <c r="AA112" s="25"/>
      <c r="AB112" s="89" t="s">
        <v>105</v>
      </c>
      <c r="AC112" s="25"/>
      <c r="AD112" s="25"/>
      <c r="AE112" s="25"/>
      <c r="AF112" s="25"/>
      <c r="AG112" s="89" t="s">
        <v>105</v>
      </c>
      <c r="AH112" s="25"/>
      <c r="AI112" s="25"/>
      <c r="AJ112" s="25"/>
      <c r="AK112" s="25"/>
      <c r="AL112" s="25"/>
      <c r="AM112" s="41"/>
      <c r="AN112" s="41"/>
      <c r="AO112" s="41"/>
      <c r="AP112" s="41"/>
      <c r="AQ112" s="7">
        <v>5</v>
      </c>
      <c r="AR112" s="3">
        <f t="shared" si="33"/>
        <v>102</v>
      </c>
      <c r="AS112" s="8">
        <f t="shared" si="32"/>
        <v>4.9019607843137254E-2</v>
      </c>
    </row>
    <row r="113" spans="1:45" x14ac:dyDescent="0.2">
      <c r="A113" s="126"/>
      <c r="B113" s="105" t="s">
        <v>80</v>
      </c>
      <c r="C113" s="48" t="s">
        <v>84</v>
      </c>
      <c r="D113" s="49"/>
      <c r="E113" s="25"/>
      <c r="F113" s="25"/>
      <c r="G113" s="25"/>
      <c r="H113" s="25"/>
      <c r="I113" s="25"/>
      <c r="J113" s="25"/>
      <c r="K113" s="25"/>
      <c r="L113" s="89" t="s">
        <v>105</v>
      </c>
      <c r="M113" s="25"/>
      <c r="N113" s="25"/>
      <c r="O113" s="25"/>
      <c r="P113" s="25"/>
      <c r="Q113" s="25"/>
      <c r="R113" s="89" t="s">
        <v>105</v>
      </c>
      <c r="S113" s="25"/>
      <c r="T113" s="25"/>
      <c r="U113" s="25"/>
      <c r="V113" s="25"/>
      <c r="W113" s="89" t="s">
        <v>105</v>
      </c>
      <c r="X113" s="25"/>
      <c r="Y113" s="25"/>
      <c r="Z113" s="25"/>
      <c r="AA113" s="25"/>
      <c r="AB113" s="89" t="s">
        <v>105</v>
      </c>
      <c r="AC113" s="25"/>
      <c r="AD113" s="25"/>
      <c r="AE113" s="25"/>
      <c r="AF113" s="25"/>
      <c r="AG113" s="25"/>
      <c r="AH113" s="25"/>
      <c r="AI113" s="96" t="s">
        <v>105</v>
      </c>
      <c r="AJ113" s="41"/>
      <c r="AK113" s="25"/>
      <c r="AL113" s="89" t="s">
        <v>105</v>
      </c>
      <c r="AM113" s="41"/>
      <c r="AN113" s="41"/>
      <c r="AO113" s="41"/>
      <c r="AP113" s="41"/>
      <c r="AQ113" s="7">
        <v>6</v>
      </c>
      <c r="AR113" s="3">
        <f t="shared" si="33"/>
        <v>102</v>
      </c>
      <c r="AS113" s="8">
        <f t="shared" si="32"/>
        <v>5.8823529411764705E-2</v>
      </c>
    </row>
    <row r="114" spans="1:45" ht="12.75" customHeight="1" x14ac:dyDescent="0.2">
      <c r="A114" s="126"/>
      <c r="B114" s="127"/>
      <c r="C114" s="48" t="s">
        <v>85</v>
      </c>
      <c r="D114" s="49"/>
      <c r="E114" s="25"/>
      <c r="F114" s="25"/>
      <c r="G114" s="25"/>
      <c r="H114" s="25"/>
      <c r="I114" s="25"/>
      <c r="J114" s="25"/>
      <c r="K114" s="25"/>
      <c r="L114" s="89" t="s">
        <v>105</v>
      </c>
      <c r="M114" s="25"/>
      <c r="N114" s="25"/>
      <c r="O114" s="25"/>
      <c r="P114" s="25"/>
      <c r="Q114" s="25"/>
      <c r="R114" s="89" t="s">
        <v>105</v>
      </c>
      <c r="S114" s="25"/>
      <c r="T114" s="25"/>
      <c r="U114" s="25"/>
      <c r="V114" s="25"/>
      <c r="W114" s="89" t="s">
        <v>105</v>
      </c>
      <c r="X114" s="25"/>
      <c r="Y114" s="25"/>
      <c r="Z114" s="25"/>
      <c r="AA114" s="25"/>
      <c r="AB114" s="89" t="s">
        <v>105</v>
      </c>
      <c r="AC114" s="25"/>
      <c r="AD114" s="25"/>
      <c r="AE114" s="25"/>
      <c r="AF114" s="25"/>
      <c r="AG114" s="25"/>
      <c r="AH114" s="25"/>
      <c r="AI114" s="96" t="s">
        <v>105</v>
      </c>
      <c r="AJ114" s="41"/>
      <c r="AK114" s="25"/>
      <c r="AL114" s="89" t="s">
        <v>105</v>
      </c>
      <c r="AM114" s="41"/>
      <c r="AN114" s="41"/>
      <c r="AO114" s="41"/>
      <c r="AP114" s="41"/>
      <c r="AQ114" s="7">
        <v>6</v>
      </c>
      <c r="AR114" s="3">
        <f t="shared" si="33"/>
        <v>102</v>
      </c>
      <c r="AS114" s="8">
        <f t="shared" si="32"/>
        <v>5.8823529411764705E-2</v>
      </c>
    </row>
    <row r="115" spans="1:45" ht="12.75" customHeight="1" x14ac:dyDescent="0.2">
      <c r="A115" s="126"/>
      <c r="B115" s="105" t="s">
        <v>81</v>
      </c>
      <c r="C115" s="48" t="s">
        <v>84</v>
      </c>
      <c r="D115" s="47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41"/>
      <c r="AJ115" s="41"/>
      <c r="AK115" s="25"/>
      <c r="AL115" s="99" t="s">
        <v>109</v>
      </c>
      <c r="AM115" s="41"/>
      <c r="AN115" s="41"/>
      <c r="AO115" s="41"/>
      <c r="AP115" s="41"/>
      <c r="AQ115" s="7">
        <v>1</v>
      </c>
      <c r="AR115" s="3">
        <f>34*1</f>
        <v>34</v>
      </c>
      <c r="AS115" s="8">
        <f t="shared" si="32"/>
        <v>2.9411764705882353E-2</v>
      </c>
    </row>
    <row r="116" spans="1:45" x14ac:dyDescent="0.2">
      <c r="A116" s="126"/>
      <c r="B116" s="127"/>
      <c r="C116" s="48" t="s">
        <v>85</v>
      </c>
      <c r="D116" s="49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41"/>
      <c r="AJ116" s="41"/>
      <c r="AK116" s="25"/>
      <c r="AL116" s="89" t="s">
        <v>105</v>
      </c>
      <c r="AM116" s="41"/>
      <c r="AN116" s="41"/>
      <c r="AO116" s="41"/>
      <c r="AP116" s="41"/>
      <c r="AQ116" s="7">
        <v>1</v>
      </c>
      <c r="AR116" s="3">
        <f t="shared" ref="AR116:AR118" si="35">34*1</f>
        <v>34</v>
      </c>
      <c r="AS116" s="8">
        <f t="shared" si="32"/>
        <v>2.9411764705882353E-2</v>
      </c>
    </row>
    <row r="117" spans="1:45" x14ac:dyDescent="0.2">
      <c r="A117" s="126"/>
      <c r="B117" s="105" t="s">
        <v>34</v>
      </c>
      <c r="C117" s="48" t="s">
        <v>84</v>
      </c>
      <c r="D117" s="47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89" t="s">
        <v>105</v>
      </c>
      <c r="T117" s="25"/>
      <c r="U117" s="25"/>
      <c r="V117" s="25"/>
      <c r="W117" s="25"/>
      <c r="X117" s="89" t="s">
        <v>105</v>
      </c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41"/>
      <c r="AJ117" s="41"/>
      <c r="AK117" s="25"/>
      <c r="AL117" s="25"/>
      <c r="AM117" s="41"/>
      <c r="AN117" s="41"/>
      <c r="AO117" s="41"/>
      <c r="AP117" s="41"/>
      <c r="AQ117" s="7">
        <v>2</v>
      </c>
      <c r="AR117" s="3">
        <f t="shared" si="35"/>
        <v>34</v>
      </c>
      <c r="AS117" s="8">
        <f t="shared" si="32"/>
        <v>5.8823529411764705E-2</v>
      </c>
    </row>
    <row r="118" spans="1:45" x14ac:dyDescent="0.2">
      <c r="A118" s="126"/>
      <c r="B118" s="127"/>
      <c r="C118" s="48" t="s">
        <v>85</v>
      </c>
      <c r="D118" s="47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89" t="s">
        <v>105</v>
      </c>
      <c r="T118" s="25"/>
      <c r="U118" s="25"/>
      <c r="V118" s="25"/>
      <c r="W118" s="25"/>
      <c r="X118" s="89" t="s">
        <v>105</v>
      </c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41"/>
      <c r="AJ118" s="41"/>
      <c r="AK118" s="25"/>
      <c r="AL118" s="25"/>
      <c r="AM118" s="41"/>
      <c r="AN118" s="41"/>
      <c r="AO118" s="41"/>
      <c r="AP118" s="41"/>
      <c r="AQ118" s="7">
        <v>2</v>
      </c>
      <c r="AR118" s="3">
        <f t="shared" si="35"/>
        <v>34</v>
      </c>
      <c r="AS118" s="8">
        <f t="shared" si="32"/>
        <v>5.8823529411764705E-2</v>
      </c>
    </row>
    <row r="119" spans="1:45" x14ac:dyDescent="0.2">
      <c r="A119" s="126"/>
      <c r="B119" s="105" t="s">
        <v>30</v>
      </c>
      <c r="C119" s="48" t="s">
        <v>84</v>
      </c>
      <c r="D119" s="47"/>
      <c r="E119" s="25"/>
      <c r="F119" s="25"/>
      <c r="G119" s="25"/>
      <c r="H119" s="25"/>
      <c r="I119" s="25"/>
      <c r="J119" s="25"/>
      <c r="K119" s="25"/>
      <c r="L119" s="89" t="s">
        <v>105</v>
      </c>
      <c r="M119" s="25"/>
      <c r="N119" s="25"/>
      <c r="O119" s="25"/>
      <c r="P119" s="25"/>
      <c r="Q119" s="25"/>
      <c r="R119" s="25"/>
      <c r="S119" s="25"/>
      <c r="T119" s="89" t="s">
        <v>105</v>
      </c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89" t="s">
        <v>105</v>
      </c>
      <c r="AG119" s="25"/>
      <c r="AH119" s="25"/>
      <c r="AI119" s="41"/>
      <c r="AJ119" s="41"/>
      <c r="AK119" s="25"/>
      <c r="AL119" s="89" t="s">
        <v>105</v>
      </c>
      <c r="AM119" s="41"/>
      <c r="AN119" s="41"/>
      <c r="AO119" s="41"/>
      <c r="AP119" s="41"/>
      <c r="AQ119" s="7">
        <v>4</v>
      </c>
      <c r="AR119" s="3">
        <f>34*2</f>
        <v>68</v>
      </c>
      <c r="AS119" s="8">
        <f t="shared" si="32"/>
        <v>5.8823529411764705E-2</v>
      </c>
    </row>
    <row r="120" spans="1:45" x14ac:dyDescent="0.2">
      <c r="A120" s="126"/>
      <c r="B120" s="127"/>
      <c r="C120" s="48" t="s">
        <v>85</v>
      </c>
      <c r="D120" s="47"/>
      <c r="E120" s="25"/>
      <c r="F120" s="25"/>
      <c r="G120" s="25"/>
      <c r="H120" s="25"/>
      <c r="I120" s="25"/>
      <c r="J120" s="25"/>
      <c r="K120" s="25"/>
      <c r="L120" s="89" t="s">
        <v>105</v>
      </c>
      <c r="M120" s="25"/>
      <c r="N120" s="25"/>
      <c r="O120" s="25"/>
      <c r="P120" s="25"/>
      <c r="Q120" s="25"/>
      <c r="R120" s="25"/>
      <c r="S120" s="25"/>
      <c r="T120" s="89" t="s">
        <v>105</v>
      </c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89" t="s">
        <v>105</v>
      </c>
      <c r="AG120" s="25"/>
      <c r="AH120" s="25"/>
      <c r="AI120" s="41"/>
      <c r="AJ120" s="41"/>
      <c r="AK120" s="25"/>
      <c r="AL120" s="89" t="s">
        <v>105</v>
      </c>
      <c r="AM120" s="41"/>
      <c r="AN120" s="41"/>
      <c r="AO120" s="41"/>
      <c r="AP120" s="41"/>
      <c r="AQ120" s="7">
        <v>4</v>
      </c>
      <c r="AR120" s="3">
        <f t="shared" ref="AR120" si="36">34*2</f>
        <v>68</v>
      </c>
      <c r="AS120" s="8">
        <f t="shared" si="32"/>
        <v>5.8823529411764705E-2</v>
      </c>
    </row>
    <row r="121" spans="1:45" x14ac:dyDescent="0.2">
      <c r="A121" s="126"/>
      <c r="B121" s="105" t="s">
        <v>33</v>
      </c>
      <c r="C121" s="48" t="s">
        <v>84</v>
      </c>
      <c r="D121" s="47"/>
      <c r="E121" s="89" t="s">
        <v>105</v>
      </c>
      <c r="F121" s="25"/>
      <c r="G121" s="25"/>
      <c r="H121" s="25"/>
      <c r="I121" s="25"/>
      <c r="J121" s="25"/>
      <c r="K121" s="25"/>
      <c r="L121" s="25"/>
      <c r="M121" s="25"/>
      <c r="N121" s="25"/>
      <c r="O121" s="89" t="s">
        <v>105</v>
      </c>
      <c r="P121" s="25"/>
      <c r="Q121" s="25"/>
      <c r="R121" s="25"/>
      <c r="S121" s="25"/>
      <c r="T121" s="25"/>
      <c r="U121" s="25"/>
      <c r="V121" s="25"/>
      <c r="W121" s="89" t="s">
        <v>105</v>
      </c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96" t="s">
        <v>105</v>
      </c>
      <c r="AJ121" s="41"/>
      <c r="AK121" s="25"/>
      <c r="AL121" s="25"/>
      <c r="AM121" s="41"/>
      <c r="AN121" s="41"/>
      <c r="AO121" s="41"/>
      <c r="AP121" s="41"/>
      <c r="AQ121" s="7">
        <v>4</v>
      </c>
      <c r="AR121" s="3">
        <f>34*3</f>
        <v>102</v>
      </c>
      <c r="AS121" s="8">
        <f t="shared" si="32"/>
        <v>3.9215686274509803E-2</v>
      </c>
    </row>
    <row r="122" spans="1:45" x14ac:dyDescent="0.2">
      <c r="A122" s="126"/>
      <c r="B122" s="127"/>
      <c r="C122" s="48" t="s">
        <v>85</v>
      </c>
      <c r="D122" s="47"/>
      <c r="E122" s="89" t="s">
        <v>105</v>
      </c>
      <c r="F122" s="25"/>
      <c r="G122" s="25"/>
      <c r="H122" s="25"/>
      <c r="I122" s="25"/>
      <c r="J122" s="25"/>
      <c r="K122" s="25"/>
      <c r="L122" s="25"/>
      <c r="M122" s="25"/>
      <c r="N122" s="25"/>
      <c r="O122" s="89" t="s">
        <v>105</v>
      </c>
      <c r="P122" s="25"/>
      <c r="Q122" s="25"/>
      <c r="R122" s="25"/>
      <c r="S122" s="25"/>
      <c r="T122" s="25"/>
      <c r="U122" s="25"/>
      <c r="V122" s="25"/>
      <c r="W122" s="89" t="s">
        <v>105</v>
      </c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41"/>
      <c r="AJ122" s="96" t="s">
        <v>105</v>
      </c>
      <c r="AK122" s="25"/>
      <c r="AL122" s="25"/>
      <c r="AM122" s="41"/>
      <c r="AN122" s="41"/>
      <c r="AO122" s="41"/>
      <c r="AP122" s="41"/>
      <c r="AQ122" s="7">
        <v>4</v>
      </c>
      <c r="AR122" s="3">
        <f t="shared" ref="AR122" si="37">34*3</f>
        <v>102</v>
      </c>
      <c r="AS122" s="8">
        <f t="shared" si="32"/>
        <v>3.9215686274509803E-2</v>
      </c>
    </row>
    <row r="123" spans="1:45" x14ac:dyDescent="0.2">
      <c r="A123" s="126"/>
      <c r="B123" s="107" t="s">
        <v>36</v>
      </c>
      <c r="C123" s="48" t="s">
        <v>84</v>
      </c>
      <c r="D123" s="47"/>
      <c r="E123" s="25"/>
      <c r="F123" s="25"/>
      <c r="G123" s="89" t="s">
        <v>105</v>
      </c>
      <c r="H123" s="25"/>
      <c r="I123" s="25"/>
      <c r="J123" s="25"/>
      <c r="K123" s="25"/>
      <c r="L123" s="25"/>
      <c r="M123" s="89" t="s">
        <v>105</v>
      </c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89" t="s">
        <v>105</v>
      </c>
      <c r="Z123" s="25"/>
      <c r="AA123" s="25"/>
      <c r="AB123" s="25"/>
      <c r="AC123" s="25"/>
      <c r="AD123" s="25"/>
      <c r="AE123" s="25"/>
      <c r="AF123" s="25"/>
      <c r="AG123" s="25"/>
      <c r="AH123" s="25"/>
      <c r="AI123" s="41"/>
      <c r="AJ123" s="96" t="s">
        <v>105</v>
      </c>
      <c r="AK123" s="25"/>
      <c r="AL123" s="25"/>
      <c r="AM123" s="41"/>
      <c r="AN123" s="41"/>
      <c r="AO123" s="41"/>
      <c r="AP123" s="41"/>
      <c r="AQ123" s="7">
        <v>4</v>
      </c>
      <c r="AR123" s="3">
        <f>34*2</f>
        <v>68</v>
      </c>
      <c r="AS123" s="8">
        <f t="shared" si="32"/>
        <v>5.8823529411764705E-2</v>
      </c>
    </row>
    <row r="124" spans="1:45" x14ac:dyDescent="0.2">
      <c r="A124" s="126"/>
      <c r="B124" s="107"/>
      <c r="C124" s="48" t="s">
        <v>85</v>
      </c>
      <c r="D124" s="47"/>
      <c r="E124" s="25"/>
      <c r="F124" s="25"/>
      <c r="G124" s="89" t="s">
        <v>105</v>
      </c>
      <c r="H124" s="25"/>
      <c r="I124" s="25"/>
      <c r="J124" s="25"/>
      <c r="K124" s="25"/>
      <c r="L124" s="25"/>
      <c r="M124" s="89" t="s">
        <v>105</v>
      </c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89" t="s">
        <v>105</v>
      </c>
      <c r="Z124" s="25"/>
      <c r="AA124" s="25"/>
      <c r="AB124" s="25"/>
      <c r="AC124" s="25"/>
      <c r="AD124" s="25"/>
      <c r="AE124" s="25"/>
      <c r="AF124" s="25"/>
      <c r="AG124" s="25"/>
      <c r="AH124" s="25"/>
      <c r="AI124" s="41"/>
      <c r="AJ124" s="96" t="s">
        <v>105</v>
      </c>
      <c r="AK124" s="25"/>
      <c r="AL124" s="25"/>
      <c r="AM124" s="41"/>
      <c r="AN124" s="41"/>
      <c r="AO124" s="41"/>
      <c r="AP124" s="41"/>
      <c r="AQ124" s="7">
        <v>4</v>
      </c>
      <c r="AR124" s="3">
        <f t="shared" ref="AR124" si="38">34*2</f>
        <v>68</v>
      </c>
      <c r="AS124" s="8">
        <f t="shared" si="32"/>
        <v>5.8823529411764705E-2</v>
      </c>
    </row>
    <row r="125" spans="1:45" ht="27" customHeight="1" x14ac:dyDescent="0.2">
      <c r="A125" s="64"/>
      <c r="B125" s="65"/>
      <c r="C125" s="65"/>
      <c r="D125" s="65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4"/>
      <c r="AN125" s="64"/>
      <c r="AO125" s="64"/>
      <c r="AP125" s="64"/>
      <c r="AQ125" s="64"/>
      <c r="AR125" s="64"/>
      <c r="AS125" s="64"/>
    </row>
    <row r="126" spans="1:45" ht="111.75" customHeight="1" x14ac:dyDescent="0.2">
      <c r="A126" s="135" t="s">
        <v>40</v>
      </c>
      <c r="B126" s="136"/>
      <c r="C126" s="136"/>
      <c r="D126" s="137"/>
      <c r="E126" s="110" t="s">
        <v>39</v>
      </c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  <c r="R126" s="110"/>
      <c r="S126" s="110"/>
      <c r="T126" s="110"/>
      <c r="U126" s="110"/>
      <c r="V126" s="110"/>
      <c r="W126" s="110"/>
      <c r="X126" s="110"/>
      <c r="Y126" s="110"/>
      <c r="Z126" s="110"/>
      <c r="AA126" s="110"/>
      <c r="AB126" s="110"/>
      <c r="AC126" s="110"/>
      <c r="AD126" s="110"/>
      <c r="AE126" s="110"/>
      <c r="AF126" s="110"/>
      <c r="AG126" s="110"/>
      <c r="AH126" s="110"/>
      <c r="AI126" s="110"/>
      <c r="AJ126" s="110"/>
      <c r="AK126" s="110"/>
      <c r="AL126" s="110"/>
      <c r="AM126" s="110"/>
      <c r="AN126" s="110"/>
      <c r="AO126" s="110"/>
      <c r="AP126" s="110"/>
      <c r="AQ126" s="111" t="s">
        <v>20</v>
      </c>
      <c r="AR126" s="132" t="s">
        <v>22</v>
      </c>
      <c r="AS126" s="133" t="s">
        <v>21</v>
      </c>
    </row>
    <row r="127" spans="1:45" ht="12.75" customHeight="1" x14ac:dyDescent="0.2">
      <c r="A127" s="101" t="s">
        <v>0</v>
      </c>
      <c r="B127" s="121"/>
      <c r="C127" s="102"/>
      <c r="D127" s="21" t="s">
        <v>18</v>
      </c>
      <c r="E127" s="107" t="s">
        <v>1</v>
      </c>
      <c r="F127" s="107"/>
      <c r="G127" s="107"/>
      <c r="H127" s="107"/>
      <c r="I127" s="107" t="s">
        <v>2</v>
      </c>
      <c r="J127" s="107"/>
      <c r="K127" s="107"/>
      <c r="L127" s="107"/>
      <c r="M127" s="107" t="s">
        <v>3</v>
      </c>
      <c r="N127" s="107"/>
      <c r="O127" s="107"/>
      <c r="P127" s="107"/>
      <c r="Q127" s="107" t="s">
        <v>4</v>
      </c>
      <c r="R127" s="107"/>
      <c r="S127" s="107"/>
      <c r="T127" s="107"/>
      <c r="U127" s="107" t="s">
        <v>5</v>
      </c>
      <c r="V127" s="107"/>
      <c r="W127" s="107"/>
      <c r="X127" s="107" t="s">
        <v>6</v>
      </c>
      <c r="Y127" s="107"/>
      <c r="Z127" s="107"/>
      <c r="AA127" s="107"/>
      <c r="AB127" s="107" t="s">
        <v>7</v>
      </c>
      <c r="AC127" s="107"/>
      <c r="AD127" s="107"/>
      <c r="AE127" s="107" t="s">
        <v>8</v>
      </c>
      <c r="AF127" s="107"/>
      <c r="AG127" s="107"/>
      <c r="AH127" s="107"/>
      <c r="AI127" s="107"/>
      <c r="AJ127" s="107" t="s">
        <v>9</v>
      </c>
      <c r="AK127" s="107"/>
      <c r="AL127" s="107"/>
      <c r="AM127" s="107" t="s">
        <v>10</v>
      </c>
      <c r="AN127" s="107"/>
      <c r="AO127" s="107"/>
      <c r="AP127" s="107"/>
      <c r="AQ127" s="111"/>
      <c r="AR127" s="132"/>
      <c r="AS127" s="133"/>
    </row>
    <row r="128" spans="1:45" x14ac:dyDescent="0.2">
      <c r="A128" s="103"/>
      <c r="B128" s="122"/>
      <c r="C128" s="104"/>
      <c r="D128" s="21" t="s">
        <v>19</v>
      </c>
      <c r="E128" s="5">
        <v>1</v>
      </c>
      <c r="F128" s="5">
        <v>2</v>
      </c>
      <c r="G128" s="5">
        <v>3</v>
      </c>
      <c r="H128" s="5">
        <v>4</v>
      </c>
      <c r="I128" s="5">
        <v>5</v>
      </c>
      <c r="J128" s="5">
        <v>6</v>
      </c>
      <c r="K128" s="5">
        <v>7</v>
      </c>
      <c r="L128" s="5">
        <v>8</v>
      </c>
      <c r="M128" s="5">
        <v>9</v>
      </c>
      <c r="N128" s="5">
        <v>10</v>
      </c>
      <c r="O128" s="5">
        <v>11</v>
      </c>
      <c r="P128" s="5">
        <v>12</v>
      </c>
      <c r="Q128" s="5">
        <v>13</v>
      </c>
      <c r="R128" s="5">
        <v>14</v>
      </c>
      <c r="S128" s="5">
        <v>15</v>
      </c>
      <c r="T128" s="5">
        <v>16</v>
      </c>
      <c r="U128" s="5">
        <v>17</v>
      </c>
      <c r="V128" s="5">
        <v>18</v>
      </c>
      <c r="W128" s="5">
        <v>19</v>
      </c>
      <c r="X128" s="5">
        <v>20</v>
      </c>
      <c r="Y128" s="5">
        <v>21</v>
      </c>
      <c r="Z128" s="5">
        <v>22</v>
      </c>
      <c r="AA128" s="5">
        <v>23</v>
      </c>
      <c r="AB128" s="5">
        <v>24</v>
      </c>
      <c r="AC128" s="5">
        <v>25</v>
      </c>
      <c r="AD128" s="5">
        <v>26</v>
      </c>
      <c r="AE128" s="5">
        <v>27</v>
      </c>
      <c r="AF128" s="5">
        <v>28</v>
      </c>
      <c r="AG128" s="5">
        <v>29</v>
      </c>
      <c r="AH128" s="5">
        <v>30</v>
      </c>
      <c r="AI128" s="5">
        <v>31</v>
      </c>
      <c r="AJ128" s="5">
        <v>32</v>
      </c>
      <c r="AK128" s="5">
        <v>33</v>
      </c>
      <c r="AL128" s="5">
        <v>34</v>
      </c>
      <c r="AM128" s="5">
        <v>35</v>
      </c>
      <c r="AN128" s="5">
        <v>36</v>
      </c>
      <c r="AO128" s="5">
        <v>37</v>
      </c>
      <c r="AP128" s="5">
        <v>38</v>
      </c>
      <c r="AQ128" s="111"/>
      <c r="AR128" s="132"/>
      <c r="AS128" s="133"/>
    </row>
    <row r="129" spans="1:45" x14ac:dyDescent="0.2">
      <c r="A129" s="126" t="s">
        <v>25</v>
      </c>
      <c r="B129" s="93" t="s">
        <v>13</v>
      </c>
      <c r="C129" s="50">
        <v>10</v>
      </c>
      <c r="D129" s="49"/>
      <c r="E129" s="4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89" t="s">
        <v>105</v>
      </c>
      <c r="AE129" s="25"/>
      <c r="AF129" s="25"/>
      <c r="AG129" s="25"/>
      <c r="AH129" s="95" t="s">
        <v>107</v>
      </c>
      <c r="AI129" s="25"/>
      <c r="AJ129" s="25"/>
      <c r="AK129" s="25"/>
      <c r="AL129" s="89" t="s">
        <v>105</v>
      </c>
      <c r="AM129" s="41"/>
      <c r="AN129" s="41"/>
      <c r="AO129" s="41"/>
      <c r="AP129" s="41"/>
      <c r="AQ129" s="7">
        <v>3</v>
      </c>
      <c r="AR129" s="78">
        <f>34*2</f>
        <v>68</v>
      </c>
      <c r="AS129" s="8">
        <f t="shared" ref="AS129:AS138" si="39">AQ129/AR129</f>
        <v>4.4117647058823532E-2</v>
      </c>
    </row>
    <row r="130" spans="1:45" x14ac:dyDescent="0.2">
      <c r="A130" s="126"/>
      <c r="B130" s="93" t="s">
        <v>27</v>
      </c>
      <c r="C130" s="50">
        <v>10</v>
      </c>
      <c r="D130" s="49"/>
      <c r="E130" s="4"/>
      <c r="F130" s="25"/>
      <c r="G130" s="25"/>
      <c r="H130" s="25"/>
      <c r="I130" s="25"/>
      <c r="J130" s="25"/>
      <c r="K130" s="25"/>
      <c r="L130" s="89" t="s">
        <v>105</v>
      </c>
      <c r="M130" s="25"/>
      <c r="N130" s="25"/>
      <c r="O130" s="25"/>
      <c r="P130" s="25"/>
      <c r="Q130" s="25"/>
      <c r="R130" s="25"/>
      <c r="S130" s="25"/>
      <c r="T130" s="25"/>
      <c r="U130" s="25"/>
      <c r="V130" s="89" t="s">
        <v>105</v>
      </c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41"/>
      <c r="AN130" s="41"/>
      <c r="AO130" s="41"/>
      <c r="AP130" s="41"/>
      <c r="AQ130" s="7">
        <v>2</v>
      </c>
      <c r="AR130" s="78">
        <f>34*3</f>
        <v>102</v>
      </c>
      <c r="AS130" s="8">
        <f t="shared" si="39"/>
        <v>1.9607843137254902E-2</v>
      </c>
    </row>
    <row r="131" spans="1:45" x14ac:dyDescent="0.2">
      <c r="A131" s="126"/>
      <c r="B131" s="93" t="s">
        <v>12</v>
      </c>
      <c r="C131" s="50">
        <v>10</v>
      </c>
      <c r="D131" s="47"/>
      <c r="E131" s="4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41"/>
      <c r="AN131" s="41"/>
      <c r="AO131" s="41"/>
      <c r="AP131" s="41"/>
      <c r="AQ131" s="7">
        <f t="shared" ref="AQ131" si="40">SUM(E131:AP131)</f>
        <v>0</v>
      </c>
      <c r="AR131" s="78">
        <f t="shared" ref="AR131" si="41">34*3</f>
        <v>102</v>
      </c>
      <c r="AS131" s="8">
        <f t="shared" si="39"/>
        <v>0</v>
      </c>
    </row>
    <row r="132" spans="1:45" ht="38.25" x14ac:dyDescent="0.2">
      <c r="A132" s="126"/>
      <c r="B132" s="93" t="s">
        <v>86</v>
      </c>
      <c r="C132" s="50">
        <v>10</v>
      </c>
      <c r="D132" s="49"/>
      <c r="E132" s="4"/>
      <c r="F132" s="25"/>
      <c r="G132" s="25"/>
      <c r="H132" s="42"/>
      <c r="I132" s="40"/>
      <c r="J132" s="25"/>
      <c r="K132" s="89" t="s">
        <v>105</v>
      </c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89" t="s">
        <v>105</v>
      </c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95" t="s">
        <v>107</v>
      </c>
      <c r="AI132" s="25"/>
      <c r="AJ132" s="25"/>
      <c r="AK132" s="89" t="s">
        <v>105</v>
      </c>
      <c r="AL132" s="25"/>
      <c r="AM132" s="41"/>
      <c r="AN132" s="41"/>
      <c r="AO132" s="41"/>
      <c r="AP132" s="41"/>
      <c r="AQ132" s="7">
        <v>4</v>
      </c>
      <c r="AR132" s="78">
        <f>34*2</f>
        <v>68</v>
      </c>
      <c r="AS132" s="8">
        <f t="shared" si="39"/>
        <v>5.8823529411764705E-2</v>
      </c>
    </row>
    <row r="133" spans="1:45" x14ac:dyDescent="0.2">
      <c r="A133" s="126"/>
      <c r="B133" s="93" t="s">
        <v>80</v>
      </c>
      <c r="C133" s="50">
        <v>10</v>
      </c>
      <c r="D133" s="49"/>
      <c r="E133" s="4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89" t="s">
        <v>105</v>
      </c>
      <c r="Q133" s="25"/>
      <c r="R133" s="25"/>
      <c r="S133" s="25"/>
      <c r="T133" s="25"/>
      <c r="U133" s="25"/>
      <c r="V133" s="25"/>
      <c r="W133" s="25"/>
      <c r="X133" s="25"/>
      <c r="Y133" s="25"/>
      <c r="Z133" s="89" t="s">
        <v>105</v>
      </c>
      <c r="AA133" s="25"/>
      <c r="AB133" s="25"/>
      <c r="AC133" s="25"/>
      <c r="AD133" s="25"/>
      <c r="AE133" s="25"/>
      <c r="AF133" s="89" t="s">
        <v>105</v>
      </c>
      <c r="AG133" s="25"/>
      <c r="AH133" s="25"/>
      <c r="AI133" s="41"/>
      <c r="AJ133" s="41"/>
      <c r="AK133" s="89" t="s">
        <v>105</v>
      </c>
      <c r="AL133" s="25"/>
      <c r="AM133" s="41"/>
      <c r="AN133" s="41"/>
      <c r="AO133" s="41"/>
      <c r="AP133" s="41"/>
      <c r="AQ133" s="7">
        <v>4</v>
      </c>
      <c r="AR133" s="78">
        <f t="shared" ref="AR133:AR134" si="42">34*2</f>
        <v>68</v>
      </c>
      <c r="AS133" s="8">
        <f t="shared" si="39"/>
        <v>5.8823529411764705E-2</v>
      </c>
    </row>
    <row r="134" spans="1:45" ht="25.5" x14ac:dyDescent="0.2">
      <c r="A134" s="126"/>
      <c r="B134" s="93" t="s">
        <v>81</v>
      </c>
      <c r="C134" s="50">
        <v>10</v>
      </c>
      <c r="D134" s="47"/>
      <c r="E134" s="4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89" t="s">
        <v>105</v>
      </c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41"/>
      <c r="AJ134" s="41"/>
      <c r="AK134" s="25"/>
      <c r="AL134" s="25"/>
      <c r="AM134" s="41"/>
      <c r="AN134" s="41"/>
      <c r="AO134" s="41"/>
      <c r="AP134" s="41"/>
      <c r="AQ134" s="7">
        <v>1</v>
      </c>
      <c r="AR134" s="78">
        <f t="shared" si="42"/>
        <v>68</v>
      </c>
      <c r="AS134" s="8">
        <f t="shared" si="39"/>
        <v>1.4705882352941176E-2</v>
      </c>
    </row>
    <row r="135" spans="1:45" x14ac:dyDescent="0.2">
      <c r="A135" s="126"/>
      <c r="B135" s="93" t="s">
        <v>34</v>
      </c>
      <c r="C135" s="50">
        <v>10</v>
      </c>
      <c r="D135" s="49"/>
      <c r="E135" s="4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89" t="s">
        <v>105</v>
      </c>
      <c r="AH135" s="25"/>
      <c r="AI135" s="41"/>
      <c r="AJ135" s="41"/>
      <c r="AK135" s="25"/>
      <c r="AL135" s="25"/>
      <c r="AM135" s="41"/>
      <c r="AN135" s="41"/>
      <c r="AO135" s="41"/>
      <c r="AP135" s="41"/>
      <c r="AQ135" s="7">
        <v>1</v>
      </c>
      <c r="AR135" s="78">
        <f>34*1</f>
        <v>34</v>
      </c>
      <c r="AS135" s="8">
        <f t="shared" si="39"/>
        <v>2.9411764705882353E-2</v>
      </c>
    </row>
    <row r="136" spans="1:45" x14ac:dyDescent="0.2">
      <c r="A136" s="126"/>
      <c r="B136" s="93" t="s">
        <v>33</v>
      </c>
      <c r="C136" s="50">
        <v>10</v>
      </c>
      <c r="D136" s="49"/>
      <c r="E136" s="89" t="s">
        <v>105</v>
      </c>
      <c r="F136" s="25"/>
      <c r="G136" s="25"/>
      <c r="H136" s="25"/>
      <c r="I136" s="25"/>
      <c r="J136" s="25"/>
      <c r="K136" s="25"/>
      <c r="L136" s="25"/>
      <c r="M136" s="25"/>
      <c r="N136" s="25"/>
      <c r="O136" s="89" t="s">
        <v>105</v>
      </c>
      <c r="P136" s="25"/>
      <c r="Q136" s="25"/>
      <c r="R136" s="25"/>
      <c r="S136" s="25"/>
      <c r="T136" s="25"/>
      <c r="U136" s="25"/>
      <c r="V136" s="25"/>
      <c r="W136" s="25"/>
      <c r="X136" s="89" t="s">
        <v>105</v>
      </c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41"/>
      <c r="AJ136" s="41"/>
      <c r="AK136" s="25"/>
      <c r="AL136" s="25"/>
      <c r="AM136" s="41"/>
      <c r="AN136" s="41"/>
      <c r="AO136" s="41"/>
      <c r="AP136" s="41"/>
      <c r="AQ136" s="7">
        <v>3</v>
      </c>
      <c r="AR136" s="78">
        <f>34*2</f>
        <v>68</v>
      </c>
      <c r="AS136" s="8">
        <f t="shared" si="39"/>
        <v>4.4117647058823532E-2</v>
      </c>
    </row>
    <row r="137" spans="1:45" x14ac:dyDescent="0.2">
      <c r="A137" s="126"/>
      <c r="B137" s="94" t="s">
        <v>36</v>
      </c>
      <c r="C137" s="50">
        <v>10</v>
      </c>
      <c r="D137" s="49"/>
      <c r="E137" s="4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89" t="s">
        <v>105</v>
      </c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89" t="s">
        <v>105</v>
      </c>
      <c r="AH137" s="25"/>
      <c r="AI137" s="41"/>
      <c r="AJ137" s="41"/>
      <c r="AK137" s="25"/>
      <c r="AL137" s="25"/>
      <c r="AM137" s="41"/>
      <c r="AN137" s="41"/>
      <c r="AO137" s="41"/>
      <c r="AP137" s="41"/>
      <c r="AQ137" s="7">
        <v>2</v>
      </c>
      <c r="AR137" s="78">
        <f>34*1</f>
        <v>34</v>
      </c>
      <c r="AS137" s="8">
        <f t="shared" si="39"/>
        <v>5.8823529411764705E-2</v>
      </c>
    </row>
    <row r="138" spans="1:45" x14ac:dyDescent="0.2">
      <c r="A138" s="126"/>
      <c r="B138" s="93" t="s">
        <v>30</v>
      </c>
      <c r="C138" s="50">
        <v>10</v>
      </c>
      <c r="D138" s="49"/>
      <c r="E138" s="4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89" t="s">
        <v>105</v>
      </c>
      <c r="AI138" s="97" t="s">
        <v>107</v>
      </c>
      <c r="AJ138" s="41"/>
      <c r="AK138" s="25"/>
      <c r="AL138" s="25"/>
      <c r="AM138" s="41"/>
      <c r="AN138" s="41"/>
      <c r="AO138" s="41"/>
      <c r="AP138" s="41"/>
      <c r="AQ138" s="7">
        <v>2</v>
      </c>
      <c r="AR138" s="78">
        <f>34*1</f>
        <v>34</v>
      </c>
      <c r="AS138" s="8">
        <f t="shared" si="39"/>
        <v>5.8823529411764705E-2</v>
      </c>
    </row>
    <row r="139" spans="1:45" ht="23.25" customHeight="1" x14ac:dyDescent="0.2">
      <c r="A139" s="64"/>
      <c r="B139" s="65"/>
      <c r="C139" s="65"/>
      <c r="D139" s="65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4"/>
      <c r="AN139" s="64"/>
      <c r="AO139" s="64"/>
      <c r="AP139" s="64"/>
      <c r="AQ139" s="64"/>
      <c r="AR139" s="64"/>
      <c r="AS139" s="64"/>
    </row>
    <row r="140" spans="1:45" ht="124.5" customHeight="1" x14ac:dyDescent="0.2">
      <c r="A140" s="135" t="s">
        <v>41</v>
      </c>
      <c r="B140" s="136"/>
      <c r="C140" s="136"/>
      <c r="D140" s="137"/>
      <c r="E140" s="110" t="s">
        <v>39</v>
      </c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  <c r="AA140" s="110"/>
      <c r="AB140" s="110"/>
      <c r="AC140" s="110"/>
      <c r="AD140" s="110"/>
      <c r="AE140" s="110"/>
      <c r="AF140" s="110"/>
      <c r="AG140" s="110"/>
      <c r="AH140" s="110"/>
      <c r="AI140" s="110"/>
      <c r="AJ140" s="110"/>
      <c r="AK140" s="110"/>
      <c r="AL140" s="110"/>
      <c r="AM140" s="110"/>
      <c r="AN140" s="110"/>
      <c r="AO140" s="110"/>
      <c r="AP140" s="110"/>
      <c r="AQ140" s="132" t="s">
        <v>20</v>
      </c>
      <c r="AR140" s="132" t="s">
        <v>22</v>
      </c>
      <c r="AS140" s="133" t="s">
        <v>21</v>
      </c>
    </row>
    <row r="141" spans="1:45" ht="12" customHeight="1" x14ac:dyDescent="0.2">
      <c r="A141" s="101" t="s">
        <v>0</v>
      </c>
      <c r="B141" s="121"/>
      <c r="C141" s="102"/>
      <c r="D141" s="21" t="s">
        <v>18</v>
      </c>
      <c r="E141" s="107" t="s">
        <v>1</v>
      </c>
      <c r="F141" s="107"/>
      <c r="G141" s="107"/>
      <c r="H141" s="107"/>
      <c r="I141" s="107" t="s">
        <v>2</v>
      </c>
      <c r="J141" s="107"/>
      <c r="K141" s="107"/>
      <c r="L141" s="107"/>
      <c r="M141" s="107" t="s">
        <v>3</v>
      </c>
      <c r="N141" s="107"/>
      <c r="O141" s="107"/>
      <c r="P141" s="107"/>
      <c r="Q141" s="107" t="s">
        <v>4</v>
      </c>
      <c r="R141" s="107"/>
      <c r="S141" s="107"/>
      <c r="T141" s="107"/>
      <c r="U141" s="107" t="s">
        <v>5</v>
      </c>
      <c r="V141" s="107"/>
      <c r="W141" s="107"/>
      <c r="X141" s="107" t="s">
        <v>6</v>
      </c>
      <c r="Y141" s="107"/>
      <c r="Z141" s="107"/>
      <c r="AA141" s="107"/>
      <c r="AB141" s="107" t="s">
        <v>7</v>
      </c>
      <c r="AC141" s="107"/>
      <c r="AD141" s="107"/>
      <c r="AE141" s="107" t="s">
        <v>8</v>
      </c>
      <c r="AF141" s="107"/>
      <c r="AG141" s="107"/>
      <c r="AH141" s="107"/>
      <c r="AI141" s="107"/>
      <c r="AJ141" s="107" t="s">
        <v>9</v>
      </c>
      <c r="AK141" s="107"/>
      <c r="AL141" s="107"/>
      <c r="AM141" s="107" t="s">
        <v>10</v>
      </c>
      <c r="AN141" s="107"/>
      <c r="AO141" s="107"/>
      <c r="AP141" s="107"/>
      <c r="AQ141" s="132"/>
      <c r="AR141" s="132"/>
      <c r="AS141" s="133"/>
    </row>
    <row r="142" spans="1:45" ht="22.5" customHeight="1" x14ac:dyDescent="0.2">
      <c r="A142" s="103"/>
      <c r="B142" s="122"/>
      <c r="C142" s="104"/>
      <c r="D142" s="21" t="s">
        <v>19</v>
      </c>
      <c r="E142" s="5">
        <v>1</v>
      </c>
      <c r="F142" s="5">
        <v>2</v>
      </c>
      <c r="G142" s="5">
        <v>3</v>
      </c>
      <c r="H142" s="5">
        <v>4</v>
      </c>
      <c r="I142" s="5">
        <v>5</v>
      </c>
      <c r="J142" s="5">
        <v>6</v>
      </c>
      <c r="K142" s="5">
        <v>7</v>
      </c>
      <c r="L142" s="5">
        <v>8</v>
      </c>
      <c r="M142" s="5">
        <v>9</v>
      </c>
      <c r="N142" s="5">
        <v>10</v>
      </c>
      <c r="O142" s="5">
        <v>11</v>
      </c>
      <c r="P142" s="5">
        <v>12</v>
      </c>
      <c r="Q142" s="5">
        <v>13</v>
      </c>
      <c r="R142" s="5">
        <v>14</v>
      </c>
      <c r="S142" s="5">
        <v>15</v>
      </c>
      <c r="T142" s="5">
        <v>16</v>
      </c>
      <c r="U142" s="5">
        <v>17</v>
      </c>
      <c r="V142" s="5">
        <v>18</v>
      </c>
      <c r="W142" s="5">
        <v>19</v>
      </c>
      <c r="X142" s="5">
        <v>20</v>
      </c>
      <c r="Y142" s="5">
        <v>21</v>
      </c>
      <c r="Z142" s="5">
        <v>22</v>
      </c>
      <c r="AA142" s="5">
        <v>23</v>
      </c>
      <c r="AB142" s="5">
        <v>24</v>
      </c>
      <c r="AC142" s="5">
        <v>25</v>
      </c>
      <c r="AD142" s="5">
        <v>26</v>
      </c>
      <c r="AE142" s="5">
        <v>27</v>
      </c>
      <c r="AF142" s="5">
        <v>28</v>
      </c>
      <c r="AG142" s="5">
        <v>29</v>
      </c>
      <c r="AH142" s="5">
        <v>30</v>
      </c>
      <c r="AI142" s="5">
        <v>31</v>
      </c>
      <c r="AJ142" s="5">
        <v>32</v>
      </c>
      <c r="AK142" s="5">
        <v>33</v>
      </c>
      <c r="AL142" s="5">
        <v>34</v>
      </c>
      <c r="AM142" s="5">
        <v>35</v>
      </c>
      <c r="AN142" s="5">
        <v>36</v>
      </c>
      <c r="AO142" s="5">
        <v>37</v>
      </c>
      <c r="AP142" s="5">
        <v>38</v>
      </c>
      <c r="AQ142" s="132"/>
      <c r="AR142" s="132"/>
      <c r="AS142" s="133"/>
    </row>
    <row r="143" spans="1:45" x14ac:dyDescent="0.2">
      <c r="A143" s="126" t="s">
        <v>25</v>
      </c>
      <c r="B143" s="105" t="s">
        <v>13</v>
      </c>
      <c r="C143" s="55" t="s">
        <v>87</v>
      </c>
      <c r="D143" s="49"/>
      <c r="E143" s="25"/>
      <c r="F143" s="25"/>
      <c r="G143" s="89" t="s">
        <v>105</v>
      </c>
      <c r="H143" s="25"/>
      <c r="I143" s="25"/>
      <c r="J143" s="25"/>
      <c r="K143" s="25"/>
      <c r="L143" s="25"/>
      <c r="M143" s="25"/>
      <c r="N143" s="25"/>
      <c r="O143" s="25"/>
      <c r="P143" s="89" t="s">
        <v>105</v>
      </c>
      <c r="Q143" s="25"/>
      <c r="R143" s="25"/>
      <c r="S143" s="25"/>
      <c r="T143" s="25"/>
      <c r="U143" s="25"/>
      <c r="V143" s="25"/>
      <c r="W143" s="25"/>
      <c r="X143" s="25"/>
      <c r="Y143" s="89" t="s">
        <v>105</v>
      </c>
      <c r="Z143" s="25"/>
      <c r="AA143" s="25"/>
      <c r="AB143" s="25"/>
      <c r="AC143" s="25"/>
      <c r="AD143" s="25"/>
      <c r="AE143" s="25"/>
      <c r="AF143" s="25"/>
      <c r="AG143" s="25"/>
      <c r="AH143" s="89" t="s">
        <v>105</v>
      </c>
      <c r="AI143" s="25"/>
      <c r="AJ143" s="25"/>
      <c r="AK143" s="89" t="s">
        <v>105</v>
      </c>
      <c r="AL143" s="25"/>
      <c r="AM143" s="41"/>
      <c r="AN143" s="41"/>
      <c r="AO143" s="41"/>
      <c r="AP143" s="41"/>
      <c r="AQ143" s="7">
        <v>5</v>
      </c>
      <c r="AR143" s="78">
        <f>34*2</f>
        <v>68</v>
      </c>
      <c r="AS143" s="8">
        <f t="shared" ref="AS143:AS160" si="43">AQ143/AR143</f>
        <v>7.3529411764705885E-2</v>
      </c>
    </row>
    <row r="144" spans="1:45" x14ac:dyDescent="0.2">
      <c r="A144" s="126"/>
      <c r="B144" s="127"/>
      <c r="C144" s="55" t="s">
        <v>88</v>
      </c>
      <c r="D144" s="49"/>
      <c r="E144" s="25"/>
      <c r="F144" s="25"/>
      <c r="G144" s="89" t="s">
        <v>105</v>
      </c>
      <c r="H144" s="25"/>
      <c r="I144" s="25"/>
      <c r="J144" s="25"/>
      <c r="K144" s="25"/>
      <c r="L144" s="25"/>
      <c r="M144" s="25"/>
      <c r="N144" s="25"/>
      <c r="O144" s="25"/>
      <c r="P144" s="89" t="s">
        <v>105</v>
      </c>
      <c r="Q144" s="25"/>
      <c r="R144" s="25"/>
      <c r="S144" s="25"/>
      <c r="T144" s="25"/>
      <c r="U144" s="25"/>
      <c r="V144" s="25"/>
      <c r="W144" s="25"/>
      <c r="X144" s="25"/>
      <c r="Y144" s="89" t="s">
        <v>105</v>
      </c>
      <c r="Z144" s="25"/>
      <c r="AA144" s="25"/>
      <c r="AB144" s="25"/>
      <c r="AC144" s="25"/>
      <c r="AD144" s="25"/>
      <c r="AE144" s="25"/>
      <c r="AF144" s="25"/>
      <c r="AG144" s="25"/>
      <c r="AH144" s="89" t="s">
        <v>105</v>
      </c>
      <c r="AI144" s="25"/>
      <c r="AJ144" s="25"/>
      <c r="AK144" s="89" t="s">
        <v>105</v>
      </c>
      <c r="AL144" s="25"/>
      <c r="AM144" s="41"/>
      <c r="AN144" s="41"/>
      <c r="AO144" s="41"/>
      <c r="AP144" s="41"/>
      <c r="AQ144" s="7">
        <v>5</v>
      </c>
      <c r="AR144" s="78">
        <f t="shared" ref="AR144" si="44">34*2</f>
        <v>68</v>
      </c>
      <c r="AS144" s="8">
        <f t="shared" si="43"/>
        <v>7.3529411764705885E-2</v>
      </c>
    </row>
    <row r="145" spans="1:45" x14ac:dyDescent="0.2">
      <c r="A145" s="126"/>
      <c r="B145" s="105" t="s">
        <v>27</v>
      </c>
      <c r="C145" s="55" t="s">
        <v>87</v>
      </c>
      <c r="D145" s="49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89" t="s">
        <v>105</v>
      </c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41"/>
      <c r="AN145" s="41"/>
      <c r="AO145" s="41"/>
      <c r="AP145" s="41"/>
      <c r="AQ145" s="7">
        <v>1</v>
      </c>
      <c r="AR145" s="78">
        <f>34*3</f>
        <v>102</v>
      </c>
      <c r="AS145" s="8">
        <f t="shared" si="43"/>
        <v>9.8039215686274508E-3</v>
      </c>
    </row>
    <row r="146" spans="1:45" x14ac:dyDescent="0.2">
      <c r="A146" s="126"/>
      <c r="B146" s="127"/>
      <c r="C146" s="55" t="s">
        <v>88</v>
      </c>
      <c r="D146" s="54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89" t="s">
        <v>105</v>
      </c>
      <c r="S146" s="25"/>
      <c r="T146" s="25"/>
      <c r="U146" s="25"/>
      <c r="V146" s="25"/>
      <c r="W146" s="25"/>
      <c r="X146" s="25"/>
      <c r="Y146" s="25"/>
      <c r="Z146" s="25"/>
      <c r="AA146" s="89" t="s">
        <v>105</v>
      </c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41"/>
      <c r="AN146" s="41"/>
      <c r="AO146" s="41"/>
      <c r="AP146" s="41"/>
      <c r="AQ146" s="7">
        <v>2</v>
      </c>
      <c r="AR146" s="78">
        <f t="shared" ref="AR146:AR148" si="45">34*3</f>
        <v>102</v>
      </c>
      <c r="AS146" s="8">
        <f t="shared" si="43"/>
        <v>1.9607843137254902E-2</v>
      </c>
    </row>
    <row r="147" spans="1:45" x14ac:dyDescent="0.2">
      <c r="A147" s="126"/>
      <c r="B147" s="105" t="s">
        <v>12</v>
      </c>
      <c r="C147" s="55" t="s">
        <v>87</v>
      </c>
      <c r="D147" s="54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41"/>
      <c r="AN147" s="41"/>
      <c r="AO147" s="41"/>
      <c r="AP147" s="41"/>
      <c r="AQ147" s="7">
        <f t="shared" ref="AQ147:AQ155" si="46">SUM(E147:AP147)</f>
        <v>0</v>
      </c>
      <c r="AR147" s="78">
        <f t="shared" si="45"/>
        <v>102</v>
      </c>
      <c r="AS147" s="8">
        <f t="shared" si="43"/>
        <v>0</v>
      </c>
    </row>
    <row r="148" spans="1:45" x14ac:dyDescent="0.2">
      <c r="A148" s="126"/>
      <c r="B148" s="127"/>
      <c r="C148" s="55" t="s">
        <v>88</v>
      </c>
      <c r="D148" s="49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41"/>
      <c r="AN148" s="41"/>
      <c r="AO148" s="41"/>
      <c r="AP148" s="41"/>
      <c r="AQ148" s="7">
        <f t="shared" si="46"/>
        <v>0</v>
      </c>
      <c r="AR148" s="78">
        <f t="shared" si="45"/>
        <v>102</v>
      </c>
      <c r="AS148" s="8">
        <f t="shared" si="43"/>
        <v>0</v>
      </c>
    </row>
    <row r="149" spans="1:45" x14ac:dyDescent="0.2">
      <c r="A149" s="126"/>
      <c r="B149" s="105" t="s">
        <v>86</v>
      </c>
      <c r="C149" s="55" t="s">
        <v>87</v>
      </c>
      <c r="D149" s="49"/>
      <c r="E149" s="25"/>
      <c r="F149" s="25"/>
      <c r="G149" s="25"/>
      <c r="H149" s="42"/>
      <c r="I149" s="40"/>
      <c r="J149" s="89" t="s">
        <v>105</v>
      </c>
      <c r="K149" s="25"/>
      <c r="L149" s="25"/>
      <c r="M149" s="89" t="s">
        <v>105</v>
      </c>
      <c r="N149" s="25"/>
      <c r="O149" s="25"/>
      <c r="P149" s="25"/>
      <c r="Q149" s="89" t="s">
        <v>105</v>
      </c>
      <c r="R149" s="25"/>
      <c r="S149" s="25"/>
      <c r="T149" s="25"/>
      <c r="U149" s="25"/>
      <c r="V149" s="89" t="s">
        <v>105</v>
      </c>
      <c r="W149" s="25"/>
      <c r="X149" s="25"/>
      <c r="Y149" s="89" t="s">
        <v>105</v>
      </c>
      <c r="Z149" s="25"/>
      <c r="AA149" s="25"/>
      <c r="AB149" s="89" t="s">
        <v>105</v>
      </c>
      <c r="AC149" s="25"/>
      <c r="AD149" s="25"/>
      <c r="AE149" s="89" t="s">
        <v>105</v>
      </c>
      <c r="AF149" s="25"/>
      <c r="AG149" s="25"/>
      <c r="AH149" s="25"/>
      <c r="AI149" s="25"/>
      <c r="AJ149" s="25"/>
      <c r="AK149" s="89" t="s">
        <v>105</v>
      </c>
      <c r="AL149" s="25"/>
      <c r="AM149" s="41"/>
      <c r="AN149" s="41"/>
      <c r="AO149" s="41"/>
      <c r="AP149" s="41"/>
      <c r="AQ149" s="7">
        <v>8</v>
      </c>
      <c r="AR149" s="78">
        <f>34*4</f>
        <v>136</v>
      </c>
      <c r="AS149" s="8">
        <f t="shared" si="43"/>
        <v>5.8823529411764705E-2</v>
      </c>
    </row>
    <row r="150" spans="1:45" x14ac:dyDescent="0.2">
      <c r="A150" s="126"/>
      <c r="B150" s="127"/>
      <c r="C150" s="55" t="s">
        <v>88</v>
      </c>
      <c r="D150" s="77"/>
      <c r="E150" s="25"/>
      <c r="F150" s="25"/>
      <c r="G150" s="25"/>
      <c r="H150" s="88" t="s">
        <v>105</v>
      </c>
      <c r="I150" s="25"/>
      <c r="J150" s="25"/>
      <c r="K150" s="25"/>
      <c r="L150" s="25"/>
      <c r="M150" s="25"/>
      <c r="N150" s="25"/>
      <c r="O150" s="25"/>
      <c r="P150" s="89" t="s">
        <v>105</v>
      </c>
      <c r="Q150" s="25"/>
      <c r="R150" s="25"/>
      <c r="S150" s="25"/>
      <c r="T150" s="25"/>
      <c r="U150" s="25"/>
      <c r="V150" s="25"/>
      <c r="W150" s="89" t="s">
        <v>105</v>
      </c>
      <c r="X150" s="25"/>
      <c r="Y150" s="25"/>
      <c r="Z150" s="25"/>
      <c r="AA150" s="25"/>
      <c r="AB150" s="25"/>
      <c r="AC150" s="25"/>
      <c r="AD150" s="25"/>
      <c r="AE150" s="89" t="s">
        <v>105</v>
      </c>
      <c r="AF150" s="25"/>
      <c r="AG150" s="25"/>
      <c r="AH150" s="25"/>
      <c r="AI150" s="25"/>
      <c r="AJ150" s="25"/>
      <c r="AK150" s="25"/>
      <c r="AL150" s="89" t="s">
        <v>105</v>
      </c>
      <c r="AM150" s="41"/>
      <c r="AN150" s="41"/>
      <c r="AO150" s="41"/>
      <c r="AP150" s="41"/>
      <c r="AQ150" s="7">
        <v>5</v>
      </c>
      <c r="AR150" s="78">
        <f t="shared" ref="AR150" si="47">34*4</f>
        <v>136</v>
      </c>
      <c r="AS150" s="8">
        <f t="shared" si="43"/>
        <v>3.6764705882352942E-2</v>
      </c>
    </row>
    <row r="151" spans="1:45" x14ac:dyDescent="0.2">
      <c r="A151" s="126"/>
      <c r="B151" s="105" t="s">
        <v>80</v>
      </c>
      <c r="C151" s="55" t="s">
        <v>87</v>
      </c>
      <c r="D151" s="49"/>
      <c r="E151" s="25"/>
      <c r="F151" s="25"/>
      <c r="G151" s="25"/>
      <c r="H151" s="25"/>
      <c r="I151" s="89" t="s">
        <v>105</v>
      </c>
      <c r="J151" s="25"/>
      <c r="K151" s="25"/>
      <c r="L151" s="25"/>
      <c r="M151" s="25"/>
      <c r="N151" s="25"/>
      <c r="O151" s="89" t="s">
        <v>105</v>
      </c>
      <c r="P151" s="25"/>
      <c r="Q151" s="25"/>
      <c r="R151" s="25"/>
      <c r="S151" s="25"/>
      <c r="T151" s="89" t="s">
        <v>105</v>
      </c>
      <c r="U151" s="25"/>
      <c r="V151" s="25"/>
      <c r="W151" s="25"/>
      <c r="X151" s="25"/>
      <c r="Y151" s="25"/>
      <c r="Z151" s="25"/>
      <c r="AA151" s="25"/>
      <c r="AB151" s="89" t="s">
        <v>105</v>
      </c>
      <c r="AC151" s="25"/>
      <c r="AD151" s="25"/>
      <c r="AE151" s="89" t="s">
        <v>105</v>
      </c>
      <c r="AF151" s="25"/>
      <c r="AG151" s="89" t="s">
        <v>105</v>
      </c>
      <c r="AH151" s="25"/>
      <c r="AI151" s="41"/>
      <c r="AJ151" s="96" t="s">
        <v>105</v>
      </c>
      <c r="AK151" s="25"/>
      <c r="AL151" s="25"/>
      <c r="AM151" s="41"/>
      <c r="AN151" s="41"/>
      <c r="AO151" s="41"/>
      <c r="AP151" s="41"/>
      <c r="AQ151" s="7">
        <v>7</v>
      </c>
      <c r="AR151" s="78">
        <f>34*3</f>
        <v>102</v>
      </c>
      <c r="AS151" s="8">
        <f t="shared" si="43"/>
        <v>6.8627450980392163E-2</v>
      </c>
    </row>
    <row r="152" spans="1:45" x14ac:dyDescent="0.2">
      <c r="A152" s="126"/>
      <c r="B152" s="127"/>
      <c r="C152" s="55" t="s">
        <v>88</v>
      </c>
      <c r="D152" s="49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89" t="s">
        <v>105</v>
      </c>
      <c r="V152" s="25"/>
      <c r="W152" s="25"/>
      <c r="X152" s="25"/>
      <c r="Y152" s="25"/>
      <c r="Z152" s="25"/>
      <c r="AA152" s="25"/>
      <c r="AB152" s="25"/>
      <c r="AC152" s="25"/>
      <c r="AD152" s="25"/>
      <c r="AE152" s="89" t="s">
        <v>105</v>
      </c>
      <c r="AF152" s="25"/>
      <c r="AG152" s="25"/>
      <c r="AH152" s="25"/>
      <c r="AI152" s="41"/>
      <c r="AJ152" s="41"/>
      <c r="AK152" s="25"/>
      <c r="AL152" s="89" t="s">
        <v>105</v>
      </c>
      <c r="AM152" s="41"/>
      <c r="AN152" s="41"/>
      <c r="AO152" s="41"/>
      <c r="AP152" s="41"/>
      <c r="AQ152" s="7">
        <v>3</v>
      </c>
      <c r="AR152" s="78">
        <f t="shared" ref="AR152" si="48">34*3</f>
        <v>102</v>
      </c>
      <c r="AS152" s="8">
        <f t="shared" si="43"/>
        <v>2.9411764705882353E-2</v>
      </c>
    </row>
    <row r="153" spans="1:45" x14ac:dyDescent="0.2">
      <c r="A153" s="126"/>
      <c r="B153" s="105" t="s">
        <v>81</v>
      </c>
      <c r="C153" s="55" t="s">
        <v>87</v>
      </c>
      <c r="D153" s="49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96" t="s">
        <v>105</v>
      </c>
      <c r="AJ153" s="41"/>
      <c r="AK153" s="25"/>
      <c r="AL153" s="25"/>
      <c r="AM153" s="41"/>
      <c r="AN153" s="41"/>
      <c r="AO153" s="41"/>
      <c r="AP153" s="41"/>
      <c r="AQ153" s="7">
        <v>1</v>
      </c>
      <c r="AR153" s="78">
        <f>34*1</f>
        <v>34</v>
      </c>
      <c r="AS153" s="8">
        <f t="shared" si="43"/>
        <v>2.9411764705882353E-2</v>
      </c>
    </row>
    <row r="154" spans="1:45" x14ac:dyDescent="0.2">
      <c r="A154" s="126"/>
      <c r="B154" s="127"/>
      <c r="C154" s="55" t="s">
        <v>88</v>
      </c>
      <c r="D154" s="49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89" t="s">
        <v>105</v>
      </c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41"/>
      <c r="AJ154" s="41"/>
      <c r="AK154" s="89" t="s">
        <v>105</v>
      </c>
      <c r="AL154" s="25"/>
      <c r="AM154" s="41"/>
      <c r="AN154" s="41"/>
      <c r="AO154" s="41"/>
      <c r="AP154" s="41"/>
      <c r="AQ154" s="7">
        <v>2</v>
      </c>
      <c r="AR154" s="78">
        <f t="shared" ref="AR154:AR156" si="49">34*1</f>
        <v>34</v>
      </c>
      <c r="AS154" s="8">
        <f t="shared" si="43"/>
        <v>5.8823529411764705E-2</v>
      </c>
    </row>
    <row r="155" spans="1:45" x14ac:dyDescent="0.2">
      <c r="A155" s="126"/>
      <c r="B155" s="105" t="s">
        <v>34</v>
      </c>
      <c r="C155" s="55" t="s">
        <v>87</v>
      </c>
      <c r="D155" s="49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41"/>
      <c r="AJ155" s="41"/>
      <c r="AK155" s="25"/>
      <c r="AL155" s="25"/>
      <c r="AM155" s="41"/>
      <c r="AN155" s="41"/>
      <c r="AO155" s="41"/>
      <c r="AP155" s="41"/>
      <c r="AQ155" s="7">
        <f t="shared" si="46"/>
        <v>0</v>
      </c>
      <c r="AR155" s="78">
        <f t="shared" si="49"/>
        <v>34</v>
      </c>
      <c r="AS155" s="8">
        <f t="shared" si="43"/>
        <v>0</v>
      </c>
    </row>
    <row r="156" spans="1:45" x14ac:dyDescent="0.2">
      <c r="A156" s="126"/>
      <c r="B156" s="127"/>
      <c r="C156" s="55" t="s">
        <v>88</v>
      </c>
      <c r="D156" s="49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89" t="s">
        <v>105</v>
      </c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89" t="s">
        <v>105</v>
      </c>
      <c r="AC156" s="25"/>
      <c r="AD156" s="25"/>
      <c r="AE156" s="25"/>
      <c r="AF156" s="25"/>
      <c r="AG156" s="25"/>
      <c r="AH156" s="25"/>
      <c r="AI156" s="41"/>
      <c r="AJ156" s="41"/>
      <c r="AK156" s="25"/>
      <c r="AL156" s="25"/>
      <c r="AM156" s="41"/>
      <c r="AN156" s="41"/>
      <c r="AO156" s="41"/>
      <c r="AP156" s="41"/>
      <c r="AQ156" s="7">
        <v>2</v>
      </c>
      <c r="AR156" s="78">
        <f t="shared" si="49"/>
        <v>34</v>
      </c>
      <c r="AS156" s="8">
        <f t="shared" si="43"/>
        <v>5.8823529411764705E-2</v>
      </c>
    </row>
    <row r="157" spans="1:45" x14ac:dyDescent="0.2">
      <c r="A157" s="126"/>
      <c r="B157" s="105" t="s">
        <v>33</v>
      </c>
      <c r="C157" s="55" t="s">
        <v>87</v>
      </c>
      <c r="D157" s="49"/>
      <c r="E157" s="25"/>
      <c r="F157" s="25"/>
      <c r="G157" s="25"/>
      <c r="H157" s="25"/>
      <c r="I157" s="25"/>
      <c r="J157" s="89" t="s">
        <v>105</v>
      </c>
      <c r="K157" s="25"/>
      <c r="L157" s="25"/>
      <c r="M157" s="25"/>
      <c r="N157" s="25"/>
      <c r="O157" s="25"/>
      <c r="P157" s="25"/>
      <c r="Q157" s="89" t="s">
        <v>105</v>
      </c>
      <c r="R157" s="25"/>
      <c r="S157" s="25"/>
      <c r="T157" s="25"/>
      <c r="U157" s="25"/>
      <c r="V157" s="25"/>
      <c r="W157" s="25"/>
      <c r="X157" s="89" t="s">
        <v>105</v>
      </c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41"/>
      <c r="AJ157" s="96" t="s">
        <v>105</v>
      </c>
      <c r="AK157" s="25"/>
      <c r="AL157" s="25"/>
      <c r="AM157" s="41"/>
      <c r="AN157" s="41"/>
      <c r="AO157" s="41"/>
      <c r="AP157" s="41"/>
      <c r="AQ157" s="7">
        <v>4</v>
      </c>
      <c r="AR157" s="78">
        <f>34*2</f>
        <v>68</v>
      </c>
      <c r="AS157" s="8">
        <f t="shared" si="43"/>
        <v>5.8823529411764705E-2</v>
      </c>
    </row>
    <row r="158" spans="1:45" x14ac:dyDescent="0.2">
      <c r="A158" s="126"/>
      <c r="B158" s="127"/>
      <c r="C158" s="55" t="s">
        <v>88</v>
      </c>
      <c r="D158" s="49"/>
      <c r="E158" s="25"/>
      <c r="F158" s="25"/>
      <c r="G158" s="25"/>
      <c r="H158" s="25"/>
      <c r="I158" s="25"/>
      <c r="J158" s="89" t="s">
        <v>105</v>
      </c>
      <c r="K158" s="25"/>
      <c r="L158" s="25"/>
      <c r="M158" s="25"/>
      <c r="N158" s="25"/>
      <c r="O158" s="25"/>
      <c r="P158" s="25"/>
      <c r="Q158" s="89" t="s">
        <v>105</v>
      </c>
      <c r="R158" s="25"/>
      <c r="S158" s="25"/>
      <c r="T158" s="25"/>
      <c r="U158" s="25"/>
      <c r="V158" s="25"/>
      <c r="W158" s="25"/>
      <c r="X158" s="89" t="s">
        <v>105</v>
      </c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41"/>
      <c r="AJ158" s="96" t="s">
        <v>105</v>
      </c>
      <c r="AK158" s="25"/>
      <c r="AL158" s="25"/>
      <c r="AM158" s="41"/>
      <c r="AN158" s="41"/>
      <c r="AO158" s="41"/>
      <c r="AP158" s="41"/>
      <c r="AQ158" s="7">
        <v>4</v>
      </c>
      <c r="AR158" s="78">
        <f t="shared" ref="AR158" si="50">34*2</f>
        <v>68</v>
      </c>
      <c r="AS158" s="8">
        <f t="shared" si="43"/>
        <v>5.8823529411764705E-2</v>
      </c>
    </row>
    <row r="159" spans="1:45" x14ac:dyDescent="0.2">
      <c r="A159" s="126"/>
      <c r="B159" s="107" t="s">
        <v>36</v>
      </c>
      <c r="C159" s="55" t="s">
        <v>87</v>
      </c>
      <c r="D159" s="49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89" t="s">
        <v>105</v>
      </c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89" t="s">
        <v>105</v>
      </c>
      <c r="AG159" s="25"/>
      <c r="AH159" s="25"/>
      <c r="AI159" s="41"/>
      <c r="AJ159" s="41"/>
      <c r="AK159" s="25"/>
      <c r="AL159" s="25"/>
      <c r="AM159" s="41"/>
      <c r="AN159" s="41"/>
      <c r="AO159" s="41"/>
      <c r="AP159" s="41"/>
      <c r="AQ159" s="7">
        <v>2</v>
      </c>
      <c r="AR159" s="78">
        <f>34*1</f>
        <v>34</v>
      </c>
      <c r="AS159" s="8">
        <f t="shared" si="43"/>
        <v>5.8823529411764705E-2</v>
      </c>
    </row>
    <row r="160" spans="1:45" x14ac:dyDescent="0.2">
      <c r="A160" s="126"/>
      <c r="B160" s="107"/>
      <c r="C160" s="55" t="s">
        <v>88</v>
      </c>
      <c r="D160" s="49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89" t="s">
        <v>105</v>
      </c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89" t="s">
        <v>105</v>
      </c>
      <c r="AG160" s="25"/>
      <c r="AH160" s="25"/>
      <c r="AI160" s="41"/>
      <c r="AJ160" s="41"/>
      <c r="AK160" s="25"/>
      <c r="AL160" s="25"/>
      <c r="AM160" s="41"/>
      <c r="AN160" s="41"/>
      <c r="AO160" s="41"/>
      <c r="AP160" s="41"/>
      <c r="AQ160" s="7">
        <v>2</v>
      </c>
      <c r="AR160" s="78">
        <f t="shared" ref="AR160" si="51">34*1</f>
        <v>34</v>
      </c>
      <c r="AS160" s="8">
        <f t="shared" si="43"/>
        <v>5.8823529411764705E-2</v>
      </c>
    </row>
    <row r="161" spans="1:45" ht="18.75" customHeight="1" x14ac:dyDescent="0.2">
      <c r="A161" s="64"/>
      <c r="B161" s="65"/>
      <c r="C161" s="65"/>
      <c r="D161" s="65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4"/>
      <c r="AN161" s="64"/>
      <c r="AO161" s="64"/>
      <c r="AP161" s="64"/>
      <c r="AQ161" s="64"/>
      <c r="AR161" s="64"/>
      <c r="AS161" s="64"/>
    </row>
  </sheetData>
  <mergeCells count="235">
    <mergeCell ref="A129:A138"/>
    <mergeCell ref="B115:B116"/>
    <mergeCell ref="B117:B118"/>
    <mergeCell ref="A127:C128"/>
    <mergeCell ref="A126:D126"/>
    <mergeCell ref="B119:B120"/>
    <mergeCell ref="B69:B70"/>
    <mergeCell ref="B121:B122"/>
    <mergeCell ref="B123:B124"/>
    <mergeCell ref="B111:B112"/>
    <mergeCell ref="B113:B114"/>
    <mergeCell ref="B59:B60"/>
    <mergeCell ref="U55:W55"/>
    <mergeCell ref="X55:AA55"/>
    <mergeCell ref="AB55:AD55"/>
    <mergeCell ref="AE55:AI55"/>
    <mergeCell ref="B61:B62"/>
    <mergeCell ref="B63:B64"/>
    <mergeCell ref="B65:B66"/>
    <mergeCell ref="B67:B68"/>
    <mergeCell ref="AJ46:AL46"/>
    <mergeCell ref="AM46:AP46"/>
    <mergeCell ref="E45:AP45"/>
    <mergeCell ref="AN3:AO5"/>
    <mergeCell ref="AP4:AQ4"/>
    <mergeCell ref="X3:AB3"/>
    <mergeCell ref="X4:AB5"/>
    <mergeCell ref="A75:A85"/>
    <mergeCell ref="A57:A70"/>
    <mergeCell ref="B57:B58"/>
    <mergeCell ref="Q26:T26"/>
    <mergeCell ref="U26:W26"/>
    <mergeCell ref="E25:AP25"/>
    <mergeCell ref="X26:AA26"/>
    <mergeCell ref="AB26:AD26"/>
    <mergeCell ref="AE26:AI26"/>
    <mergeCell ref="AJ26:AL26"/>
    <mergeCell ref="AM26:AP26"/>
    <mergeCell ref="A25:D25"/>
    <mergeCell ref="AM55:AP55"/>
    <mergeCell ref="A54:D54"/>
    <mergeCell ref="E54:AP54"/>
    <mergeCell ref="A28:A31"/>
    <mergeCell ref="A46:C47"/>
    <mergeCell ref="A20:A23"/>
    <mergeCell ref="B4:C4"/>
    <mergeCell ref="G3:W3"/>
    <mergeCell ref="G5:W7"/>
    <mergeCell ref="I46:L46"/>
    <mergeCell ref="AP5:AQ5"/>
    <mergeCell ref="X6:AB6"/>
    <mergeCell ref="AQ45:AQ47"/>
    <mergeCell ref="AQ25:AQ27"/>
    <mergeCell ref="AQ33:AQ35"/>
    <mergeCell ref="E33:AP33"/>
    <mergeCell ref="X34:AA34"/>
    <mergeCell ref="AB34:AD34"/>
    <mergeCell ref="AE34:AI34"/>
    <mergeCell ref="AJ34:AL34"/>
    <mergeCell ref="AM34:AP34"/>
    <mergeCell ref="A12:A15"/>
    <mergeCell ref="AC3:AM5"/>
    <mergeCell ref="A7:B7"/>
    <mergeCell ref="C7:D7"/>
    <mergeCell ref="A16:D16"/>
    <mergeCell ref="A18:B19"/>
    <mergeCell ref="C18:C19"/>
    <mergeCell ref="A17:D17"/>
    <mergeCell ref="AR25:AR27"/>
    <mergeCell ref="AS25:AS27"/>
    <mergeCell ref="A26:B27"/>
    <mergeCell ref="C26:C27"/>
    <mergeCell ref="E26:H26"/>
    <mergeCell ref="I26:L26"/>
    <mergeCell ref="M26:P26"/>
    <mergeCell ref="A45:D45"/>
    <mergeCell ref="B38:B39"/>
    <mergeCell ref="AR33:AR35"/>
    <mergeCell ref="AS33:AS35"/>
    <mergeCell ref="A34:B35"/>
    <mergeCell ref="C34:C35"/>
    <mergeCell ref="E34:H34"/>
    <mergeCell ref="I34:L34"/>
    <mergeCell ref="M34:P34"/>
    <mergeCell ref="Q34:T34"/>
    <mergeCell ref="U34:W34"/>
    <mergeCell ref="A33:D33"/>
    <mergeCell ref="A143:A160"/>
    <mergeCell ref="AR140:AR142"/>
    <mergeCell ref="B155:B156"/>
    <mergeCell ref="B157:B158"/>
    <mergeCell ref="B159:B160"/>
    <mergeCell ref="A141:C142"/>
    <mergeCell ref="A140:D140"/>
    <mergeCell ref="B143:B144"/>
    <mergeCell ref="B145:B146"/>
    <mergeCell ref="B147:B148"/>
    <mergeCell ref="B149:B150"/>
    <mergeCell ref="B151:B152"/>
    <mergeCell ref="B153:B154"/>
    <mergeCell ref="AS140:AS142"/>
    <mergeCell ref="E141:H141"/>
    <mergeCell ref="I141:L141"/>
    <mergeCell ref="M141:P141"/>
    <mergeCell ref="Q141:T141"/>
    <mergeCell ref="U141:W141"/>
    <mergeCell ref="X141:AA141"/>
    <mergeCell ref="AB141:AD141"/>
    <mergeCell ref="E140:AP140"/>
    <mergeCell ref="AQ140:AQ142"/>
    <mergeCell ref="AE141:AI141"/>
    <mergeCell ref="AJ141:AL141"/>
    <mergeCell ref="AM141:AP141"/>
    <mergeCell ref="AS126:AS128"/>
    <mergeCell ref="E127:H127"/>
    <mergeCell ref="I127:L127"/>
    <mergeCell ref="M127:P127"/>
    <mergeCell ref="Q127:T127"/>
    <mergeCell ref="A105:A124"/>
    <mergeCell ref="Q103:T103"/>
    <mergeCell ref="U103:W103"/>
    <mergeCell ref="X103:AA103"/>
    <mergeCell ref="AB103:AD103"/>
    <mergeCell ref="AE103:AI103"/>
    <mergeCell ref="AJ103:AL103"/>
    <mergeCell ref="U127:W127"/>
    <mergeCell ref="X127:AA127"/>
    <mergeCell ref="AB127:AD127"/>
    <mergeCell ref="AE127:AI127"/>
    <mergeCell ref="AJ127:AL127"/>
    <mergeCell ref="AM127:AP127"/>
    <mergeCell ref="E126:AP126"/>
    <mergeCell ref="AQ126:AQ128"/>
    <mergeCell ref="AR126:AR128"/>
    <mergeCell ref="B105:B106"/>
    <mergeCell ref="B107:B108"/>
    <mergeCell ref="B109:B110"/>
    <mergeCell ref="AR102:AR104"/>
    <mergeCell ref="AS102:AS104"/>
    <mergeCell ref="A103:C104"/>
    <mergeCell ref="E103:H103"/>
    <mergeCell ref="I103:L103"/>
    <mergeCell ref="M103:P103"/>
    <mergeCell ref="A90:A100"/>
    <mergeCell ref="AM103:AP103"/>
    <mergeCell ref="A102:D102"/>
    <mergeCell ref="E102:AP102"/>
    <mergeCell ref="AQ102:AQ104"/>
    <mergeCell ref="AR87:AR89"/>
    <mergeCell ref="AS87:AS89"/>
    <mergeCell ref="A88:C89"/>
    <mergeCell ref="E88:H88"/>
    <mergeCell ref="I88:L88"/>
    <mergeCell ref="M88:P88"/>
    <mergeCell ref="Q88:T88"/>
    <mergeCell ref="U88:W88"/>
    <mergeCell ref="X88:AA88"/>
    <mergeCell ref="AB88:AD88"/>
    <mergeCell ref="AE88:AI88"/>
    <mergeCell ref="AJ88:AL88"/>
    <mergeCell ref="AM88:AP88"/>
    <mergeCell ref="A87:D87"/>
    <mergeCell ref="E87:AP87"/>
    <mergeCell ref="AQ87:AQ89"/>
    <mergeCell ref="AR72:AR74"/>
    <mergeCell ref="AS72:AS74"/>
    <mergeCell ref="A73:C74"/>
    <mergeCell ref="E73:H73"/>
    <mergeCell ref="I73:L73"/>
    <mergeCell ref="M73:P73"/>
    <mergeCell ref="Q73:T73"/>
    <mergeCell ref="U73:W73"/>
    <mergeCell ref="X73:AA73"/>
    <mergeCell ref="AB73:AD73"/>
    <mergeCell ref="AE73:AI73"/>
    <mergeCell ref="AJ73:AL73"/>
    <mergeCell ref="AM73:AP73"/>
    <mergeCell ref="A72:D72"/>
    <mergeCell ref="E72:AP72"/>
    <mergeCell ref="AQ72:AQ74"/>
    <mergeCell ref="AR54:AR56"/>
    <mergeCell ref="AS54:AS56"/>
    <mergeCell ref="A55:C56"/>
    <mergeCell ref="E55:H55"/>
    <mergeCell ref="I55:L55"/>
    <mergeCell ref="M55:P55"/>
    <mergeCell ref="Q55:T55"/>
    <mergeCell ref="A36:A43"/>
    <mergeCell ref="B40:B41"/>
    <mergeCell ref="B42:B43"/>
    <mergeCell ref="B36:B37"/>
    <mergeCell ref="AR45:AR47"/>
    <mergeCell ref="AS45:AS47"/>
    <mergeCell ref="M46:P46"/>
    <mergeCell ref="Q46:T46"/>
    <mergeCell ref="U46:W46"/>
    <mergeCell ref="E46:H46"/>
    <mergeCell ref="AJ55:AL55"/>
    <mergeCell ref="A53:D53"/>
    <mergeCell ref="A48:A52"/>
    <mergeCell ref="AQ54:AQ56"/>
    <mergeCell ref="X46:AA46"/>
    <mergeCell ref="AB46:AD46"/>
    <mergeCell ref="AE46:AI46"/>
    <mergeCell ref="AS17:AS19"/>
    <mergeCell ref="E18:H18"/>
    <mergeCell ref="I18:L18"/>
    <mergeCell ref="M18:P18"/>
    <mergeCell ref="Q18:T18"/>
    <mergeCell ref="U18:W18"/>
    <mergeCell ref="X18:AA18"/>
    <mergeCell ref="AB18:AD18"/>
    <mergeCell ref="AE18:AI18"/>
    <mergeCell ref="E17:AP17"/>
    <mergeCell ref="AR17:AR19"/>
    <mergeCell ref="AJ18:AL18"/>
    <mergeCell ref="AM18:AP18"/>
    <mergeCell ref="AQ17:AQ19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</mergeCells>
  <pageMargins left="0.25" right="0.25" top="0.51" bottom="0.75" header="0.3" footer="0.3"/>
  <pageSetup paperSize="9" scale="47" fitToHeight="0" orientation="landscape" r:id="rId1"/>
  <headerFooter>
    <oddHeader>&amp;C&amp;G</oddHeader>
  </headerFooter>
  <rowBreaks count="10" manualBreakCount="10">
    <brk id="16" max="50" man="1"/>
    <brk id="24" max="50" man="1"/>
    <brk id="32" max="50" man="1"/>
    <brk id="45" max="50" man="1"/>
    <brk id="53" max="16383" man="1"/>
    <brk id="71" max="16383" man="1"/>
    <brk id="86" max="16383" man="1"/>
    <brk id="101" max="16383" man="1"/>
    <brk id="125" max="50" man="1"/>
    <brk id="139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Школа № 9</cp:lastModifiedBy>
  <cp:lastPrinted>2025-07-31T04:29:37Z</cp:lastPrinted>
  <dcterms:created xsi:type="dcterms:W3CDTF">2024-09-28T08:38:22Z</dcterms:created>
  <dcterms:modified xsi:type="dcterms:W3CDTF">2025-11-06T10:45:44Z</dcterms:modified>
</cp:coreProperties>
</file>